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6B1F2B0B-180B-4AED-96CC-78572350C59E}" xr6:coauthVersionLast="40" xr6:coauthVersionMax="40" xr10:uidLastSave="{00000000-0000-0000-0000-000000000000}"/>
  <bookViews>
    <workbookView xWindow="-120" yWindow="-120" windowWidth="29040" windowHeight="15840" tabRatio="753" firstSheet="1" activeTab="1" xr2:uid="{00000000-000D-0000-FFFF-FFFF00000000}"/>
  </bookViews>
  <sheets>
    <sheet name="КП" sheetId="5" state="hidden" r:id="rId1"/>
    <sheet name="КП общестриоительные работы" sheetId="11" r:id="rId2"/>
    <sheet name="корп14" sheetId="9" state="hidden" r:id="rId3"/>
  </sheets>
  <definedNames>
    <definedName name="_xlnm._FilterDatabase" localSheetId="1" hidden="1">'КП общестриоительные работы'!$A$4:$K$299</definedName>
    <definedName name="_xlnm.Print_Area" localSheetId="0">КП!$A$1:$K$63</definedName>
    <definedName name="_xlnm.Print_Area" localSheetId="1">'КП общестриоительные работы'!$A$1:$K$333</definedName>
  </definedNames>
  <calcPr calcId="191029"/>
</workbook>
</file>

<file path=xl/calcChain.xml><?xml version="1.0" encoding="utf-8"?>
<calcChain xmlns="http://schemas.openxmlformats.org/spreadsheetml/2006/main">
  <c r="G119" i="11" l="1"/>
  <c r="H119" i="11"/>
  <c r="I119" i="11"/>
  <c r="J119" i="11"/>
  <c r="G288" i="11" l="1"/>
  <c r="H288" i="11"/>
  <c r="I288" i="11"/>
  <c r="J288" i="11"/>
  <c r="G237" i="11"/>
  <c r="H237" i="11"/>
  <c r="I237" i="11"/>
  <c r="J237" i="11"/>
  <c r="G214" i="11" l="1"/>
  <c r="H214" i="11"/>
  <c r="I214" i="11"/>
  <c r="J214" i="11"/>
  <c r="G102" i="11" l="1"/>
  <c r="H102" i="11"/>
  <c r="I102" i="11"/>
  <c r="J102" i="11"/>
  <c r="G18" i="11" l="1"/>
  <c r="H18" i="11"/>
  <c r="I18" i="11"/>
  <c r="J18" i="11"/>
  <c r="G192" i="11" l="1"/>
  <c r="H192" i="11"/>
  <c r="I192" i="11"/>
  <c r="J192" i="11"/>
  <c r="G147" i="11"/>
  <c r="H147" i="11"/>
  <c r="I147" i="11"/>
  <c r="J147" i="11"/>
  <c r="G86" i="11"/>
  <c r="H86" i="11"/>
  <c r="I86" i="11"/>
  <c r="J86" i="11"/>
  <c r="G71" i="11"/>
  <c r="H71" i="11"/>
  <c r="I71" i="11"/>
  <c r="J71" i="11"/>
  <c r="G51" i="11"/>
  <c r="H51" i="11"/>
  <c r="I51" i="11"/>
  <c r="J51" i="11"/>
  <c r="G260" i="11" l="1"/>
  <c r="H260" i="11"/>
  <c r="I260" i="11"/>
  <c r="J260" i="11"/>
  <c r="G261" i="11"/>
  <c r="H261" i="11"/>
  <c r="I261" i="11"/>
  <c r="J261" i="11"/>
  <c r="G262" i="11"/>
  <c r="H262" i="11"/>
  <c r="I262" i="11"/>
  <c r="J262" i="11"/>
  <c r="G263" i="11"/>
  <c r="H263" i="11"/>
  <c r="I263" i="11"/>
  <c r="J263" i="11"/>
  <c r="G255" i="11"/>
  <c r="H255" i="11"/>
  <c r="I255" i="11"/>
  <c r="J255" i="11"/>
  <c r="G256" i="11"/>
  <c r="H256" i="11"/>
  <c r="I256" i="11"/>
  <c r="J256" i="11"/>
  <c r="G257" i="11"/>
  <c r="H257" i="11"/>
  <c r="I257" i="11"/>
  <c r="J257" i="11"/>
  <c r="G242" i="11"/>
  <c r="H242" i="11"/>
  <c r="I242" i="11"/>
  <c r="J242" i="11"/>
  <c r="G243" i="11"/>
  <c r="H243" i="11"/>
  <c r="I243" i="11"/>
  <c r="J243" i="11"/>
  <c r="G244" i="11"/>
  <c r="H244" i="11"/>
  <c r="I244" i="11"/>
  <c r="J244" i="11"/>
  <c r="G245" i="11"/>
  <c r="H245" i="11"/>
  <c r="I245" i="11"/>
  <c r="J245" i="11"/>
  <c r="G250" i="11"/>
  <c r="H250" i="11"/>
  <c r="I250" i="11"/>
  <c r="J250" i="11"/>
  <c r="G251" i="11"/>
  <c r="H251" i="11"/>
  <c r="I251" i="11"/>
  <c r="J251" i="11"/>
  <c r="G249" i="11"/>
  <c r="H249" i="11"/>
  <c r="I249" i="11"/>
  <c r="J249" i="11"/>
  <c r="G248" i="11"/>
  <c r="H248" i="11"/>
  <c r="I248" i="11"/>
  <c r="J248" i="11"/>
  <c r="G160" i="11" l="1"/>
  <c r="H160" i="11"/>
  <c r="I160" i="11"/>
  <c r="J160" i="11"/>
  <c r="G149" i="11" l="1"/>
  <c r="H149" i="11"/>
  <c r="I149" i="11"/>
  <c r="J149" i="11"/>
  <c r="G142" i="11"/>
  <c r="H142" i="11"/>
  <c r="I142" i="11"/>
  <c r="J142" i="11"/>
  <c r="G116" i="11"/>
  <c r="H116" i="11"/>
  <c r="I116" i="11"/>
  <c r="J116" i="11"/>
  <c r="G103" i="11"/>
  <c r="H103" i="11"/>
  <c r="I103" i="11"/>
  <c r="J103" i="11"/>
  <c r="G74" i="11"/>
  <c r="H74" i="11"/>
  <c r="I74" i="11"/>
  <c r="J74" i="11"/>
  <c r="G64" i="11"/>
  <c r="H64" i="11"/>
  <c r="I64" i="11"/>
  <c r="J64" i="11"/>
  <c r="G58" i="11"/>
  <c r="H58" i="11"/>
  <c r="I58" i="11"/>
  <c r="J58" i="11"/>
  <c r="G52" i="11"/>
  <c r="H52" i="11"/>
  <c r="I52" i="11"/>
  <c r="J52" i="11"/>
  <c r="G43" i="11"/>
  <c r="H43" i="11"/>
  <c r="I43" i="11"/>
  <c r="J43" i="11"/>
  <c r="G38" i="11"/>
  <c r="H38" i="11"/>
  <c r="I38" i="11"/>
  <c r="J38" i="11"/>
  <c r="G31" i="11"/>
  <c r="H31" i="11"/>
  <c r="I31" i="11"/>
  <c r="J31" i="11"/>
  <c r="G22" i="11"/>
  <c r="H22" i="11"/>
  <c r="I22" i="11"/>
  <c r="J22" i="11"/>
  <c r="G13" i="11"/>
  <c r="H13" i="11"/>
  <c r="I13" i="11"/>
  <c r="J13" i="11"/>
  <c r="G294" i="11"/>
  <c r="H294" i="11"/>
  <c r="I294" i="11"/>
  <c r="J294" i="11"/>
  <c r="G291" i="11"/>
  <c r="H291" i="11"/>
  <c r="I291" i="11"/>
  <c r="J291" i="11"/>
  <c r="G110" i="11" l="1"/>
  <c r="H110" i="11"/>
  <c r="I110" i="11"/>
  <c r="J110" i="11"/>
  <c r="G111" i="11"/>
  <c r="H111" i="11"/>
  <c r="I111" i="11"/>
  <c r="J111" i="11"/>
  <c r="G107" i="11"/>
  <c r="H107" i="11"/>
  <c r="I107" i="11"/>
  <c r="J107" i="11"/>
  <c r="J19" i="11" l="1"/>
  <c r="I19" i="11"/>
  <c r="H19" i="11"/>
  <c r="G19" i="11"/>
  <c r="J11" i="11" l="1"/>
  <c r="I11" i="11"/>
  <c r="H11" i="11"/>
  <c r="G11" i="11"/>
  <c r="G207" i="11" l="1"/>
  <c r="H207" i="11"/>
  <c r="I207" i="11"/>
  <c r="J207" i="11"/>
  <c r="G208" i="11"/>
  <c r="H208" i="11"/>
  <c r="I208" i="11"/>
  <c r="J208" i="11"/>
  <c r="G209" i="11"/>
  <c r="H209" i="11"/>
  <c r="I209" i="11"/>
  <c r="J209" i="11"/>
  <c r="G210" i="11"/>
  <c r="H210" i="11"/>
  <c r="I210" i="11"/>
  <c r="J210" i="11"/>
  <c r="G211" i="11"/>
  <c r="H211" i="11"/>
  <c r="I211" i="11"/>
  <c r="J211" i="11"/>
  <c r="G212" i="11"/>
  <c r="H212" i="11"/>
  <c r="I212" i="11"/>
  <c r="J212" i="11"/>
  <c r="G206" i="11"/>
  <c r="H206" i="11"/>
  <c r="I206" i="11"/>
  <c r="J206" i="11"/>
  <c r="G144" i="11"/>
  <c r="H144" i="11"/>
  <c r="I144" i="11"/>
  <c r="J144" i="11"/>
  <c r="G269" i="11" l="1"/>
  <c r="H269" i="11"/>
  <c r="I269" i="11"/>
  <c r="J269" i="11"/>
  <c r="G270" i="11"/>
  <c r="H270" i="11"/>
  <c r="I270" i="11"/>
  <c r="J270" i="11"/>
  <c r="G268" i="11"/>
  <c r="H268" i="11"/>
  <c r="I268" i="11"/>
  <c r="J268" i="11"/>
  <c r="G267" i="11"/>
  <c r="H267" i="11"/>
  <c r="I267" i="11"/>
  <c r="J267" i="11"/>
  <c r="G254" i="11" l="1"/>
  <c r="H254" i="11"/>
  <c r="I254" i="11"/>
  <c r="J254" i="11"/>
  <c r="G233" i="11"/>
  <c r="H233" i="11"/>
  <c r="I233" i="11"/>
  <c r="J233" i="11"/>
  <c r="G217" i="11"/>
  <c r="H217" i="11"/>
  <c r="I217" i="11"/>
  <c r="J217" i="11"/>
  <c r="G141" i="11" l="1"/>
  <c r="H141" i="11"/>
  <c r="I141" i="11"/>
  <c r="J141" i="11"/>
  <c r="G143" i="11"/>
  <c r="H143" i="11"/>
  <c r="I143" i="11"/>
  <c r="J143" i="11"/>
  <c r="J136" i="11"/>
  <c r="I136" i="11"/>
  <c r="H136" i="11"/>
  <c r="G136" i="11"/>
  <c r="G138" i="11"/>
  <c r="H138" i="11"/>
  <c r="I138" i="11"/>
  <c r="J138" i="11"/>
  <c r="G140" i="11"/>
  <c r="H140" i="11"/>
  <c r="I140" i="11"/>
  <c r="J140" i="11"/>
  <c r="G135" i="11"/>
  <c r="H135" i="11"/>
  <c r="I135" i="11"/>
  <c r="J135" i="11"/>
  <c r="G134" i="11"/>
  <c r="H134" i="11"/>
  <c r="I134" i="11"/>
  <c r="J134" i="11"/>
  <c r="G133" i="11"/>
  <c r="H133" i="11"/>
  <c r="I133" i="11"/>
  <c r="J133" i="11"/>
  <c r="G137" i="11"/>
  <c r="H137" i="11"/>
  <c r="I137" i="11"/>
  <c r="J137" i="11"/>
  <c r="G139" i="11"/>
  <c r="H139" i="11"/>
  <c r="I139" i="11"/>
  <c r="J139" i="11"/>
  <c r="G82" i="11"/>
  <c r="H82" i="11"/>
  <c r="I82" i="11"/>
  <c r="J82" i="11"/>
  <c r="G125" i="11" l="1"/>
  <c r="H125" i="11"/>
  <c r="I125" i="11"/>
  <c r="J125" i="11"/>
  <c r="G114" i="11"/>
  <c r="H114" i="11"/>
  <c r="I114" i="11"/>
  <c r="J114" i="11"/>
  <c r="J101" i="11" l="1"/>
  <c r="I101" i="11"/>
  <c r="H101" i="11"/>
  <c r="G101" i="11"/>
  <c r="G28" i="11"/>
  <c r="H28" i="11"/>
  <c r="I28" i="11"/>
  <c r="J28" i="11"/>
  <c r="G94" i="11" l="1"/>
  <c r="H94" i="11"/>
  <c r="I94" i="11"/>
  <c r="J94" i="11"/>
  <c r="J105" i="11"/>
  <c r="I105" i="11"/>
  <c r="H105" i="11"/>
  <c r="G105" i="11"/>
  <c r="J80" i="11" l="1"/>
  <c r="I80" i="11"/>
  <c r="H80" i="11"/>
  <c r="G80" i="11"/>
  <c r="G63" i="11" l="1"/>
  <c r="H63" i="11"/>
  <c r="I63" i="11"/>
  <c r="J63" i="11"/>
  <c r="G61" i="11"/>
  <c r="H61" i="11"/>
  <c r="I61" i="11"/>
  <c r="J61" i="11"/>
  <c r="G62" i="11"/>
  <c r="H62" i="11"/>
  <c r="I62" i="11"/>
  <c r="J62" i="11"/>
  <c r="J60" i="11"/>
  <c r="I60" i="11"/>
  <c r="H60" i="11"/>
  <c r="G60" i="11"/>
  <c r="G49" i="11" l="1"/>
  <c r="H49" i="11"/>
  <c r="I49" i="11"/>
  <c r="J49" i="11"/>
  <c r="G48" i="11"/>
  <c r="H48" i="11"/>
  <c r="I48" i="11"/>
  <c r="J48" i="11"/>
  <c r="G40" i="11"/>
  <c r="H40" i="11"/>
  <c r="I40" i="11"/>
  <c r="J40" i="11"/>
  <c r="G41" i="11"/>
  <c r="H41" i="11"/>
  <c r="I41" i="11"/>
  <c r="J41" i="11"/>
  <c r="G42" i="11"/>
  <c r="H42" i="11"/>
  <c r="I42" i="11"/>
  <c r="J42" i="11"/>
  <c r="G44" i="11"/>
  <c r="H44" i="11"/>
  <c r="I44" i="11"/>
  <c r="J44" i="11"/>
  <c r="J39" i="11"/>
  <c r="I39" i="11"/>
  <c r="H39" i="11"/>
  <c r="G39" i="11"/>
  <c r="G47" i="11"/>
  <c r="H47" i="11"/>
  <c r="I47" i="11"/>
  <c r="J47" i="11"/>
  <c r="G35" i="11" l="1"/>
  <c r="H35" i="11"/>
  <c r="I35" i="11"/>
  <c r="J35" i="11"/>
  <c r="G36" i="11"/>
  <c r="H36" i="11"/>
  <c r="I36" i="11"/>
  <c r="J36" i="11"/>
  <c r="G37" i="11"/>
  <c r="H37" i="11"/>
  <c r="I37" i="11"/>
  <c r="J37" i="11"/>
  <c r="G26" i="11"/>
  <c r="H26" i="11"/>
  <c r="I26" i="11"/>
  <c r="J26" i="11"/>
  <c r="G29" i="11"/>
  <c r="H29" i="11"/>
  <c r="I29" i="11"/>
  <c r="J29" i="11"/>
  <c r="G21" i="11"/>
  <c r="H21" i="11"/>
  <c r="I21" i="11"/>
  <c r="J21" i="11"/>
  <c r="J75" i="11" l="1"/>
  <c r="I75" i="11"/>
  <c r="H75" i="11"/>
  <c r="G75" i="11"/>
  <c r="J117" i="11" l="1"/>
  <c r="I117" i="11"/>
  <c r="H117" i="11"/>
  <c r="G117" i="11"/>
  <c r="J115" i="11"/>
  <c r="I115" i="11"/>
  <c r="H115" i="11"/>
  <c r="G115" i="11"/>
  <c r="G132" i="11" l="1"/>
  <c r="H132" i="11"/>
  <c r="I132" i="11"/>
  <c r="J132" i="11"/>
  <c r="G179" i="11"/>
  <c r="H179" i="11"/>
  <c r="I179" i="11"/>
  <c r="J179" i="11"/>
  <c r="G180" i="11"/>
  <c r="H180" i="11"/>
  <c r="I180" i="11"/>
  <c r="J180" i="11"/>
  <c r="G181" i="11"/>
  <c r="H181" i="11"/>
  <c r="I181" i="11"/>
  <c r="J181" i="11"/>
  <c r="G182" i="11"/>
  <c r="H182" i="11"/>
  <c r="I182" i="11"/>
  <c r="J182" i="11"/>
  <c r="G183" i="11"/>
  <c r="H183" i="11"/>
  <c r="I183" i="11"/>
  <c r="J183" i="11"/>
  <c r="G235" i="11" l="1"/>
  <c r="H235" i="11"/>
  <c r="I235" i="11"/>
  <c r="J235" i="11"/>
  <c r="G70" i="11" l="1"/>
  <c r="H70" i="11"/>
  <c r="I70" i="11"/>
  <c r="J70" i="11"/>
  <c r="G204" i="11"/>
  <c r="H204" i="11"/>
  <c r="I204" i="11"/>
  <c r="J204" i="11"/>
  <c r="G189" i="11" l="1"/>
  <c r="H189" i="11"/>
  <c r="I189" i="11"/>
  <c r="J189" i="11"/>
  <c r="G161" i="11"/>
  <c r="H161" i="11"/>
  <c r="I161" i="11"/>
  <c r="J161" i="11"/>
  <c r="G162" i="11"/>
  <c r="H162" i="11"/>
  <c r="I162" i="11"/>
  <c r="J162" i="11"/>
  <c r="G163" i="11"/>
  <c r="H163" i="11"/>
  <c r="I163" i="11"/>
  <c r="J163" i="11"/>
  <c r="G83" i="11" l="1"/>
  <c r="H83" i="11"/>
  <c r="I83" i="11"/>
  <c r="J83" i="11"/>
  <c r="G272" i="11" l="1"/>
  <c r="H272" i="11"/>
  <c r="I272" i="11"/>
  <c r="J272" i="11"/>
  <c r="G273" i="11"/>
  <c r="H273" i="11"/>
  <c r="I273" i="11"/>
  <c r="J273" i="11"/>
  <c r="G274" i="11"/>
  <c r="H274" i="11"/>
  <c r="I274" i="11"/>
  <c r="J274" i="11"/>
  <c r="G275" i="11"/>
  <c r="H275" i="11"/>
  <c r="I275" i="11"/>
  <c r="J275" i="11"/>
  <c r="G276" i="11"/>
  <c r="H276" i="11"/>
  <c r="I276" i="11"/>
  <c r="J276" i="11"/>
  <c r="J124" i="11" l="1"/>
  <c r="I124" i="11"/>
  <c r="H124" i="11"/>
  <c r="G124" i="11"/>
  <c r="J113" i="11"/>
  <c r="I113" i="11"/>
  <c r="H113" i="11"/>
  <c r="G113" i="11"/>
  <c r="G56" i="11" l="1"/>
  <c r="H56" i="11"/>
  <c r="I56" i="11"/>
  <c r="J56" i="11"/>
  <c r="G296" i="11" l="1"/>
  <c r="H296" i="11"/>
  <c r="I296" i="11"/>
  <c r="J296" i="11"/>
  <c r="G297" i="11"/>
  <c r="H297" i="11"/>
  <c r="I297" i="11"/>
  <c r="J297" i="11"/>
  <c r="G100" i="11"/>
  <c r="H100" i="11"/>
  <c r="I100" i="11"/>
  <c r="J100" i="11"/>
  <c r="G104" i="11"/>
  <c r="H104" i="11"/>
  <c r="I104" i="11"/>
  <c r="J104" i="11"/>
  <c r="G284" i="11" l="1"/>
  <c r="H284" i="11"/>
  <c r="I284" i="11"/>
  <c r="J284" i="11"/>
  <c r="G285" i="11"/>
  <c r="H285" i="11"/>
  <c r="I285" i="11"/>
  <c r="J285" i="11"/>
  <c r="G286" i="11"/>
  <c r="H286" i="11"/>
  <c r="I286" i="11"/>
  <c r="J286" i="11"/>
  <c r="G287" i="11"/>
  <c r="H287" i="11"/>
  <c r="I287" i="11"/>
  <c r="J287" i="11"/>
  <c r="G290" i="11"/>
  <c r="H290" i="11"/>
  <c r="I290" i="11"/>
  <c r="J290" i="11"/>
  <c r="G292" i="11"/>
  <c r="H292" i="11"/>
  <c r="I292" i="11"/>
  <c r="J292" i="11"/>
  <c r="G293" i="11"/>
  <c r="H293" i="11"/>
  <c r="I293" i="11"/>
  <c r="J293" i="11"/>
  <c r="G280" i="11" l="1"/>
  <c r="H280" i="11"/>
  <c r="I280" i="11"/>
  <c r="J280" i="11"/>
  <c r="G277" i="11"/>
  <c r="H277" i="11"/>
  <c r="I277" i="11"/>
  <c r="J277" i="11"/>
  <c r="G278" i="11"/>
  <c r="H278" i="11"/>
  <c r="I278" i="11"/>
  <c r="J278" i="11"/>
  <c r="G279" i="11"/>
  <c r="H279" i="11"/>
  <c r="I279" i="11"/>
  <c r="J279" i="11"/>
  <c r="G281" i="11"/>
  <c r="H281" i="11"/>
  <c r="I281" i="11"/>
  <c r="J281" i="11"/>
  <c r="G282" i="11"/>
  <c r="H282" i="11"/>
  <c r="I282" i="11"/>
  <c r="J282" i="11"/>
  <c r="G283" i="11"/>
  <c r="H283" i="11"/>
  <c r="I283" i="11"/>
  <c r="J283" i="11"/>
  <c r="G95" i="11" l="1"/>
  <c r="H95" i="11"/>
  <c r="I95" i="11"/>
  <c r="J95" i="11"/>
  <c r="G79" i="11"/>
  <c r="H79" i="11"/>
  <c r="I79" i="11"/>
  <c r="J79" i="11"/>
  <c r="J247" i="11"/>
  <c r="I247" i="11"/>
  <c r="H247" i="11"/>
  <c r="G247" i="11"/>
  <c r="G264" i="11"/>
  <c r="H264" i="11"/>
  <c r="I264" i="11"/>
  <c r="J264" i="11"/>
  <c r="G252" i="11"/>
  <c r="H252" i="11"/>
  <c r="I252" i="11"/>
  <c r="J252" i="11"/>
  <c r="G259" i="11"/>
  <c r="H259" i="11"/>
  <c r="I259" i="11"/>
  <c r="J259" i="11"/>
  <c r="G241" i="11" l="1"/>
  <c r="H241" i="11"/>
  <c r="I241" i="11"/>
  <c r="J241" i="11"/>
  <c r="G240" i="11" l="1"/>
  <c r="H240" i="11"/>
  <c r="I240" i="11"/>
  <c r="J240" i="11"/>
  <c r="G236" i="11"/>
  <c r="H236" i="11"/>
  <c r="I236" i="11"/>
  <c r="J236" i="11"/>
  <c r="J127" i="11"/>
  <c r="I127" i="11"/>
  <c r="H127" i="11"/>
  <c r="G127" i="11"/>
  <c r="G232" i="11" l="1"/>
  <c r="H232" i="11"/>
  <c r="I232" i="11"/>
  <c r="J232" i="11"/>
  <c r="G223" i="11"/>
  <c r="H223" i="11"/>
  <c r="I223" i="11"/>
  <c r="J223" i="11"/>
  <c r="G148" i="11" l="1"/>
  <c r="H148" i="11"/>
  <c r="I148" i="11"/>
  <c r="J148" i="11"/>
  <c r="G173" i="11"/>
  <c r="H173" i="11"/>
  <c r="I173" i="11"/>
  <c r="J173" i="11"/>
  <c r="G225" i="11"/>
  <c r="H225" i="11"/>
  <c r="I225" i="11"/>
  <c r="J225" i="11"/>
  <c r="G226" i="11"/>
  <c r="H226" i="11"/>
  <c r="I226" i="11"/>
  <c r="J226" i="11"/>
  <c r="G227" i="11"/>
  <c r="H227" i="11"/>
  <c r="I227" i="11"/>
  <c r="J227" i="11"/>
  <c r="G228" i="11"/>
  <c r="H228" i="11"/>
  <c r="I228" i="11"/>
  <c r="J228" i="11"/>
  <c r="G222" i="11"/>
  <c r="H222" i="11"/>
  <c r="I222" i="11"/>
  <c r="J222" i="11"/>
  <c r="G224" i="11"/>
  <c r="H224" i="11"/>
  <c r="I224" i="11"/>
  <c r="J224" i="11"/>
  <c r="G229" i="11"/>
  <c r="H229" i="11"/>
  <c r="I229" i="11"/>
  <c r="J229" i="11"/>
  <c r="G171" i="11"/>
  <c r="H171" i="11"/>
  <c r="I171" i="11"/>
  <c r="J171" i="11"/>
  <c r="G205" i="11"/>
  <c r="H205" i="11"/>
  <c r="I205" i="11"/>
  <c r="J205" i="11"/>
  <c r="G219" i="11"/>
  <c r="H219" i="11"/>
  <c r="I219" i="11"/>
  <c r="J219" i="11"/>
  <c r="G220" i="11"/>
  <c r="H220" i="11"/>
  <c r="I220" i="11"/>
  <c r="J220" i="11"/>
  <c r="G191" i="11"/>
  <c r="H191" i="11"/>
  <c r="I191" i="11"/>
  <c r="J191" i="11"/>
  <c r="G193" i="11"/>
  <c r="H193" i="11"/>
  <c r="I193" i="11"/>
  <c r="J193" i="11"/>
  <c r="G194" i="11"/>
  <c r="H194" i="11"/>
  <c r="I194" i="11"/>
  <c r="J194" i="11"/>
  <c r="G195" i="11"/>
  <c r="H195" i="11"/>
  <c r="I195" i="11"/>
  <c r="J195" i="11"/>
  <c r="G196" i="11"/>
  <c r="H196" i="11"/>
  <c r="I196" i="11"/>
  <c r="J196" i="11"/>
  <c r="G197" i="11"/>
  <c r="H197" i="11"/>
  <c r="I197" i="11"/>
  <c r="J197" i="11"/>
  <c r="G198" i="11"/>
  <c r="H198" i="11"/>
  <c r="I198" i="11"/>
  <c r="J198" i="11"/>
  <c r="G199" i="11"/>
  <c r="H199" i="11"/>
  <c r="I199" i="11"/>
  <c r="J199" i="11"/>
  <c r="G200" i="11"/>
  <c r="H200" i="11"/>
  <c r="I200" i="11"/>
  <c r="J200" i="11"/>
  <c r="G201" i="11"/>
  <c r="H201" i="11"/>
  <c r="I201" i="11"/>
  <c r="J201" i="11"/>
  <c r="G202" i="11"/>
  <c r="H202" i="11"/>
  <c r="I202" i="11"/>
  <c r="J202" i="11"/>
  <c r="G213" i="11"/>
  <c r="H213" i="11"/>
  <c r="I213" i="11"/>
  <c r="J213" i="11"/>
  <c r="G215" i="11"/>
  <c r="H215" i="11"/>
  <c r="I215" i="11"/>
  <c r="J215" i="11"/>
  <c r="G216" i="11"/>
  <c r="H216" i="11"/>
  <c r="I216" i="11"/>
  <c r="J216" i="11"/>
  <c r="G218" i="11"/>
  <c r="H218" i="11"/>
  <c r="I218" i="11"/>
  <c r="J218" i="11"/>
  <c r="G175" i="11" l="1"/>
  <c r="H175" i="11"/>
  <c r="I175" i="11"/>
  <c r="J175" i="11"/>
  <c r="G184" i="11" l="1"/>
  <c r="H184" i="11"/>
  <c r="I184" i="11"/>
  <c r="J184" i="11"/>
  <c r="G185" i="11"/>
  <c r="H185" i="11"/>
  <c r="I185" i="11"/>
  <c r="J185" i="11"/>
  <c r="G186" i="11"/>
  <c r="H186" i="11"/>
  <c r="I186" i="11"/>
  <c r="J186" i="11"/>
  <c r="G187" i="11"/>
  <c r="H187" i="11"/>
  <c r="I187" i="11"/>
  <c r="J187" i="11"/>
  <c r="G188" i="11"/>
  <c r="H188" i="11"/>
  <c r="I188" i="11"/>
  <c r="J188" i="11"/>
  <c r="G67" i="11" l="1"/>
  <c r="H67" i="11"/>
  <c r="I67" i="11"/>
  <c r="J67" i="11"/>
  <c r="G10" i="11"/>
  <c r="H10" i="11"/>
  <c r="I10" i="11"/>
  <c r="J10" i="11"/>
  <c r="G12" i="11"/>
  <c r="H12" i="11"/>
  <c r="I12" i="11"/>
  <c r="J12" i="11"/>
  <c r="G166" i="11"/>
  <c r="H166" i="11"/>
  <c r="I166" i="11"/>
  <c r="J166" i="11"/>
  <c r="G167" i="11"/>
  <c r="H167" i="11"/>
  <c r="I167" i="11"/>
  <c r="J167" i="11"/>
  <c r="G168" i="11"/>
  <c r="H168" i="11"/>
  <c r="I168" i="11"/>
  <c r="J168" i="11"/>
  <c r="G169" i="11"/>
  <c r="H169" i="11"/>
  <c r="I169" i="11"/>
  <c r="J169" i="11"/>
  <c r="G170" i="11"/>
  <c r="H170" i="11"/>
  <c r="I170" i="11"/>
  <c r="J170" i="11"/>
  <c r="G172" i="11"/>
  <c r="H172" i="11"/>
  <c r="I172" i="11"/>
  <c r="J172" i="11"/>
  <c r="G174" i="11"/>
  <c r="H174" i="11"/>
  <c r="I174" i="11"/>
  <c r="J174" i="11"/>
  <c r="G176" i="11"/>
  <c r="H176" i="11"/>
  <c r="I176" i="11"/>
  <c r="J176" i="11"/>
  <c r="G177" i="11"/>
  <c r="H177" i="11"/>
  <c r="I177" i="11"/>
  <c r="J177" i="11"/>
  <c r="G164" i="11" l="1"/>
  <c r="H164" i="11"/>
  <c r="I164" i="11"/>
  <c r="J164" i="11"/>
  <c r="G157" i="11"/>
  <c r="H157" i="11"/>
  <c r="I157" i="11"/>
  <c r="J157" i="11"/>
  <c r="G158" i="11"/>
  <c r="H158" i="11"/>
  <c r="I158" i="11"/>
  <c r="J158" i="11"/>
  <c r="G159" i="11"/>
  <c r="H159" i="11"/>
  <c r="I159" i="11"/>
  <c r="J159" i="11"/>
  <c r="G92" i="11" l="1"/>
  <c r="H92" i="11"/>
  <c r="I92" i="11"/>
  <c r="J92" i="11"/>
  <c r="G54" i="11"/>
  <c r="H54" i="11"/>
  <c r="I54" i="11"/>
  <c r="J54" i="11"/>
  <c r="G33" i="11"/>
  <c r="H33" i="11"/>
  <c r="I33" i="11"/>
  <c r="J33" i="11"/>
  <c r="J14" i="11" l="1"/>
  <c r="I14" i="11"/>
  <c r="H14" i="11"/>
  <c r="G14" i="11"/>
  <c r="J152" i="11" l="1"/>
  <c r="I152" i="11"/>
  <c r="H152" i="11"/>
  <c r="G152" i="11"/>
  <c r="G151" i="11"/>
  <c r="H151" i="11"/>
  <c r="I151" i="11"/>
  <c r="J151" i="11"/>
  <c r="G150" i="11" l="1"/>
  <c r="H150" i="11"/>
  <c r="I150" i="11"/>
  <c r="J150" i="11"/>
  <c r="G146" i="11"/>
  <c r="H146" i="11"/>
  <c r="I146" i="11"/>
  <c r="J146" i="11"/>
  <c r="G129" i="11"/>
  <c r="H129" i="11"/>
  <c r="I129" i="11"/>
  <c r="J129" i="11"/>
  <c r="G130" i="11"/>
  <c r="H130" i="11"/>
  <c r="I130" i="11"/>
  <c r="J130" i="11"/>
  <c r="G131" i="11"/>
  <c r="H131" i="11"/>
  <c r="I131" i="11"/>
  <c r="J131" i="11"/>
  <c r="G57" i="11"/>
  <c r="H57" i="11"/>
  <c r="I57" i="11"/>
  <c r="J57" i="11"/>
  <c r="G20" i="11"/>
  <c r="H20" i="11"/>
  <c r="I20" i="11"/>
  <c r="J20" i="11"/>
  <c r="G123" i="11"/>
  <c r="H123" i="11"/>
  <c r="I123" i="11"/>
  <c r="J123" i="11"/>
  <c r="G126" i="11"/>
  <c r="H126" i="11"/>
  <c r="I126" i="11"/>
  <c r="J126" i="11"/>
  <c r="G118" i="11"/>
  <c r="H118" i="11"/>
  <c r="I118" i="11"/>
  <c r="J118" i="11"/>
  <c r="G108" i="11"/>
  <c r="H108" i="11"/>
  <c r="I108" i="11"/>
  <c r="J108" i="11"/>
  <c r="G106" i="11"/>
  <c r="H106" i="11"/>
  <c r="I106" i="11"/>
  <c r="J106" i="11"/>
  <c r="G93" i="11" l="1"/>
  <c r="H93" i="11"/>
  <c r="I93" i="11"/>
  <c r="J93" i="11"/>
  <c r="G89" i="11"/>
  <c r="H89" i="11"/>
  <c r="I89" i="11"/>
  <c r="J89" i="11"/>
  <c r="G90" i="11"/>
  <c r="H90" i="11"/>
  <c r="I90" i="11"/>
  <c r="J90" i="11"/>
  <c r="G91" i="11"/>
  <c r="H91" i="11"/>
  <c r="I91" i="11"/>
  <c r="J91" i="11"/>
  <c r="G96" i="11"/>
  <c r="H96" i="11"/>
  <c r="I96" i="11"/>
  <c r="J96" i="11"/>
  <c r="G97" i="11"/>
  <c r="H97" i="11"/>
  <c r="I97" i="11"/>
  <c r="J97" i="11"/>
  <c r="G72" i="11"/>
  <c r="H72" i="11"/>
  <c r="I72" i="11"/>
  <c r="J72" i="11"/>
  <c r="G50" i="11"/>
  <c r="H50" i="11"/>
  <c r="I50" i="11"/>
  <c r="J50" i="11"/>
  <c r="G30" i="11"/>
  <c r="H30" i="11"/>
  <c r="I30" i="11"/>
  <c r="J30" i="11"/>
  <c r="G87" i="11"/>
  <c r="H87" i="11"/>
  <c r="I87" i="11"/>
  <c r="J87" i="11"/>
  <c r="G85" i="11"/>
  <c r="H85" i="11"/>
  <c r="I85" i="11"/>
  <c r="J85" i="11"/>
  <c r="G69" i="11"/>
  <c r="H69" i="11"/>
  <c r="I69" i="11"/>
  <c r="J69" i="11"/>
  <c r="G73" i="11"/>
  <c r="H73" i="11"/>
  <c r="I73" i="11"/>
  <c r="J73" i="11"/>
  <c r="G59" i="11"/>
  <c r="H59" i="11"/>
  <c r="I59" i="11"/>
  <c r="J59" i="11"/>
  <c r="G25" i="11"/>
  <c r="H25" i="11"/>
  <c r="I25" i="11"/>
  <c r="J25" i="11"/>
  <c r="G27" i="11"/>
  <c r="H27" i="11"/>
  <c r="I27" i="11"/>
  <c r="J27" i="11"/>
  <c r="G32" i="11"/>
  <c r="H32" i="11"/>
  <c r="I32" i="11"/>
  <c r="J32" i="11"/>
  <c r="G34" i="11"/>
  <c r="H34" i="11"/>
  <c r="I34" i="11"/>
  <c r="J34" i="11"/>
  <c r="G46" i="11"/>
  <c r="H46" i="11"/>
  <c r="I46" i="11"/>
  <c r="J46" i="11"/>
  <c r="G53" i="11"/>
  <c r="H53" i="11"/>
  <c r="I53" i="11"/>
  <c r="J53" i="11"/>
  <c r="G16" i="11"/>
  <c r="H16" i="11"/>
  <c r="I16" i="11"/>
  <c r="J16" i="11"/>
  <c r="G23" i="11"/>
  <c r="H23" i="11"/>
  <c r="I23" i="11"/>
  <c r="J23" i="11"/>
  <c r="G9" i="11"/>
  <c r="H9" i="11"/>
  <c r="I9" i="11"/>
  <c r="J9" i="11"/>
  <c r="J122" i="11"/>
  <c r="I122" i="11"/>
  <c r="H122" i="11"/>
  <c r="G122" i="11"/>
  <c r="J112" i="11"/>
  <c r="I112" i="11"/>
  <c r="H112" i="11"/>
  <c r="G112" i="11"/>
  <c r="J68" i="11"/>
  <c r="I68" i="11"/>
  <c r="H68" i="11"/>
  <c r="G68" i="11"/>
  <c r="J84" i="11"/>
  <c r="I84" i="11"/>
  <c r="H84" i="11"/>
  <c r="G84" i="11"/>
  <c r="J121" i="11"/>
  <c r="I121" i="11"/>
  <c r="H121" i="11"/>
  <c r="G121" i="11"/>
  <c r="J156" i="11"/>
  <c r="I156" i="11"/>
  <c r="H156" i="11"/>
  <c r="G156" i="11"/>
  <c r="J109" i="11"/>
  <c r="I109" i="11"/>
  <c r="H109" i="11"/>
  <c r="G109" i="11"/>
  <c r="J98" i="11"/>
  <c r="I98" i="11"/>
  <c r="H98" i="11"/>
  <c r="G98" i="11"/>
  <c r="J81" i="11"/>
  <c r="I81" i="11"/>
  <c r="H81" i="11"/>
  <c r="G81" i="11"/>
  <c r="J65" i="11"/>
  <c r="I65" i="11"/>
  <c r="H65" i="11"/>
  <c r="G65" i="11"/>
  <c r="J17" i="11"/>
  <c r="I17" i="11"/>
  <c r="H17" i="11"/>
  <c r="G17" i="11"/>
  <c r="G28" i="5"/>
  <c r="H28" i="5"/>
  <c r="I28" i="5"/>
  <c r="J28" i="5"/>
  <c r="H15" i="5"/>
  <c r="I15" i="5"/>
  <c r="J15" i="5"/>
  <c r="J29" i="5"/>
  <c r="I29" i="5"/>
  <c r="H29" i="5"/>
  <c r="G29" i="5"/>
  <c r="J27" i="5"/>
  <c r="I27" i="5"/>
  <c r="H27" i="5"/>
  <c r="G27" i="5"/>
  <c r="J26" i="5"/>
  <c r="I26" i="5"/>
  <c r="H26" i="5"/>
  <c r="G26" i="5"/>
  <c r="J25" i="5"/>
  <c r="I25" i="5"/>
  <c r="H25" i="5"/>
  <c r="G25" i="5"/>
  <c r="J24" i="5"/>
  <c r="I24" i="5"/>
  <c r="H24" i="5"/>
  <c r="G24" i="5"/>
  <c r="J23" i="5"/>
  <c r="I23" i="5"/>
  <c r="H23" i="5"/>
  <c r="G23" i="5"/>
  <c r="J21" i="5"/>
  <c r="I21" i="5"/>
  <c r="H21" i="5"/>
  <c r="G21" i="5"/>
  <c r="J20" i="5"/>
  <c r="I20" i="5"/>
  <c r="H20" i="5"/>
  <c r="G20" i="5"/>
  <c r="J19" i="5"/>
  <c r="I19" i="5"/>
  <c r="H19" i="5"/>
  <c r="G19" i="5"/>
  <c r="J17" i="5"/>
  <c r="I17" i="5"/>
  <c r="H17" i="5"/>
  <c r="G17" i="5"/>
  <c r="J16" i="5"/>
  <c r="I16" i="5"/>
  <c r="H16" i="5"/>
  <c r="G16" i="5"/>
  <c r="J14" i="5"/>
  <c r="I14" i="5"/>
  <c r="H14" i="5"/>
  <c r="G14" i="5"/>
  <c r="J13" i="5"/>
  <c r="I13" i="5"/>
  <c r="H13" i="5"/>
  <c r="G13" i="5"/>
  <c r="J12" i="5"/>
  <c r="I12" i="5"/>
  <c r="H12" i="5"/>
  <c r="G12" i="5"/>
  <c r="J11" i="5"/>
  <c r="J30" i="5" s="1"/>
  <c r="I11" i="5"/>
  <c r="H11" i="5"/>
  <c r="G11" i="5"/>
  <c r="J10" i="5"/>
  <c r="I10" i="5"/>
  <c r="I30" i="5"/>
  <c r="H10" i="5"/>
  <c r="H30" i="5" s="1"/>
  <c r="G10" i="5"/>
  <c r="J8" i="5"/>
  <c r="I8" i="5"/>
  <c r="H8" i="5"/>
  <c r="G8" i="5"/>
  <c r="J298" i="11" l="1"/>
  <c r="J299" i="11" s="1"/>
  <c r="H298" i="11"/>
  <c r="I298" i="11"/>
</calcChain>
</file>

<file path=xl/sharedStrings.xml><?xml version="1.0" encoding="utf-8"?>
<sst xmlns="http://schemas.openxmlformats.org/spreadsheetml/2006/main" count="1188" uniqueCount="683">
  <si>
    <t>№</t>
  </si>
  <si>
    <t>1</t>
  </si>
  <si>
    <t>%</t>
  </si>
  <si>
    <t>2</t>
  </si>
  <si>
    <t>3</t>
  </si>
  <si>
    <t>мес.</t>
  </si>
  <si>
    <t>4</t>
  </si>
  <si>
    <t>5</t>
  </si>
  <si>
    <t>Общий срок выполнения работ</t>
  </si>
  <si>
    <t>Авансирование</t>
  </si>
  <si>
    <t>Вывоз мусора</t>
  </si>
  <si>
    <t>вкл. / компенс.</t>
  </si>
  <si>
    <t>ИТОГО, руб. с НДС:</t>
  </si>
  <si>
    <t>Наименование работ</t>
  </si>
  <si>
    <t>Генподрядные услуги 3 %</t>
  </si>
  <si>
    <t>Наименование организации:</t>
  </si>
  <si>
    <t>Руководитель:</t>
  </si>
  <si>
    <t>Наименование компании, ФИО, моб. тел. уполномоченного представителя</t>
  </si>
  <si>
    <t>СМР</t>
  </si>
  <si>
    <t>¾</t>
  </si>
  <si>
    <t>1.</t>
  </si>
  <si>
    <t>Примечания:</t>
  </si>
  <si>
    <t>Обеспечение суммы резерва качества на гарантийный срок (не менее 5% от стоимости работ)</t>
  </si>
  <si>
    <t>вкл.</t>
  </si>
  <si>
    <t>3.</t>
  </si>
  <si>
    <t>В случае признания победителем тендера обязуемся предоставить выписку из ЕГРЮЛ с датой выписки не позднее 1 месяца до даты подписания договора.</t>
  </si>
  <si>
    <t>4.</t>
  </si>
  <si>
    <t>5.</t>
  </si>
  <si>
    <t>Срок действия данного предложения _________________ (не менее 3 месяцев).</t>
  </si>
  <si>
    <t>В случае признания победителем тендера готовы предоставить банковскую гарантию на сумму запрашиваемого аванса.</t>
  </si>
  <si>
    <t>В случае признания победителем тендера готовы подписать договор подряда по форме Заказчика, который является договором присоединения.</t>
  </si>
  <si>
    <t>Согласны с тем, что резерв качества может быть возвращен нам до истечения гарантийного срока, только если будет предоставлено обеспечение, удовлетворяющее Заказчика (страховка, поручительство 3-го лица, залог и т.п.).</t>
  </si>
  <si>
    <t>Гарантийный срок (не менее 60месяцев с даты ввода объекта)</t>
  </si>
  <si>
    <t>6</t>
  </si>
  <si>
    <t>7</t>
  </si>
  <si>
    <t>Дата официальной регистрации</t>
  </si>
  <si>
    <t>год</t>
  </si>
  <si>
    <t>Численность работающих  (всего/на объекте)</t>
  </si>
  <si>
    <t>чел./чел.</t>
  </si>
  <si>
    <t>8</t>
  </si>
  <si>
    <t>Средний годовой оборот за последний год</t>
  </si>
  <si>
    <t>руб.</t>
  </si>
  <si>
    <t>9.</t>
  </si>
  <si>
    <t>Гражданство рабочих</t>
  </si>
  <si>
    <t>6.</t>
  </si>
  <si>
    <t>Ст-ть единицы, руб. с НДС</t>
  </si>
  <si>
    <t>Основные материалы</t>
  </si>
  <si>
    <t>Всего</t>
  </si>
  <si>
    <t>Ст-ть всего, руб. с НДС</t>
  </si>
  <si>
    <t xml:space="preserve">Водопровод </t>
  </si>
  <si>
    <t>Канализация  в т.ч.</t>
  </si>
  <si>
    <t>сан.-технические приборы и водосмесительная арматура</t>
  </si>
  <si>
    <t>Вентиляция, противодымная защита здания</t>
  </si>
  <si>
    <t>*</t>
  </si>
  <si>
    <t>Спецификация использована для понимания схемы систем ОВ и ВК; стоимость полного комплекса работ определена из расчета на 1 кв. м жилой площади.</t>
  </si>
  <si>
    <t>В данном коммерческом предложении учтены все условия и требования, перечисленные в приглашении к тендеру, все сопутствующие работы и затраты, связанные с выполнением основных видов работ,в том числе затраты на электроэнергию, водоснабжение, охрану строительной техники и материалов, доставку, разгрузку и подъем материалов, все сопутствующие, вспомогательные и прочие материалы,а также сверление отверстий).</t>
  </si>
  <si>
    <t>7.</t>
  </si>
  <si>
    <t xml:space="preserve">Согласны с тем, что закупка, доставка и использование в работе основных материалов будет осуществляться нами по согласованной цене (учитывающей доставку на площадку) и в организации, указанной ООО "Главстрой-СПб", как Заказчиком строительства. </t>
  </si>
  <si>
    <t>Объем работ
 (в соответствии с проектом)</t>
  </si>
  <si>
    <t>Отопление, (без учета стоимости радиаторов)</t>
  </si>
  <si>
    <t>Сумма, руб. с НДС:</t>
  </si>
  <si>
    <t>Коммерческое предложение на выполнение строительно-монтажных работ по внутренним инженерным системам водоснабжения, водоотведения, отопления и вентиляции жилого дома по адресу: пос. Парголово, 4-й Верхний пер., участок 15-1, корпус 14, проект "Северная долина".</t>
  </si>
  <si>
    <t>спецификация 01/12/2008-ПР ВК 14*</t>
  </si>
  <si>
    <t>спецификация 01/12/2008-ПР ВК14*</t>
  </si>
  <si>
    <t>ИНН/КПП</t>
  </si>
  <si>
    <t>р/с</t>
  </si>
  <si>
    <t>кор/с</t>
  </si>
  <si>
    <t>М.П.</t>
  </si>
  <si>
    <t>БИК</t>
  </si>
  <si>
    <t>Реквизиты организации:</t>
  </si>
  <si>
    <t>Адрес:</t>
  </si>
  <si>
    <t>1.1.</t>
  </si>
  <si>
    <t>спецификация 
1-СД/2010-ПР ОВ14.СО*</t>
  </si>
  <si>
    <t>9</t>
  </si>
  <si>
    <t>3.1</t>
  </si>
  <si>
    <t>3.2</t>
  </si>
  <si>
    <t>3.3</t>
  </si>
  <si>
    <t>3.4</t>
  </si>
  <si>
    <t>чел/чел.</t>
  </si>
  <si>
    <t>Система налогообложения (ОСНО - с НДС, УСНО - без НДС)</t>
  </si>
  <si>
    <t>10</t>
  </si>
  <si>
    <t>11</t>
  </si>
  <si>
    <t>7% от стоимости договора</t>
  </si>
  <si>
    <t>В случае признания победителем тендера готовы предоставить банковскую гарантию на сумму запрашиваемого аванса, а также поручительство директора на сумму аванса.</t>
  </si>
  <si>
    <t xml:space="preserve">          Наименование организации:</t>
  </si>
  <si>
    <t>Ед. Изм.</t>
  </si>
  <si>
    <t>Кол-во</t>
  </si>
  <si>
    <t>36</t>
  </si>
  <si>
    <t>Гарантийный срок (не менее 36 месяцев с даты ввода объекта)</t>
  </si>
  <si>
    <t>ОГРН</t>
  </si>
  <si>
    <t>Наименование компании, сайт, E-mail, ФИО, моб. тел. уполномоченного представителя</t>
  </si>
  <si>
    <t xml:space="preserve">                                                                                                                                              МП                                   Подпись</t>
  </si>
  <si>
    <t>р/с, наименование банка</t>
  </si>
  <si>
    <t>Все сопутствующие работы не указанные в КП, но прописанные в ТЗ и проекте, должны учитываться в стоимости предложения.</t>
  </si>
  <si>
    <t>Примечание</t>
  </si>
  <si>
    <t>Количество материалов дано условно. При заключении договора объемы по материалам не демонстрируются.</t>
  </si>
  <si>
    <t>Все сопутствующие работы не указанные в КП, но прописанные в ТЗ и проекте, учтены в стоимости предложения.</t>
  </si>
  <si>
    <t>ВСЕГО, руб. (с НДС 20%):</t>
  </si>
  <si>
    <t>Опыт содрудничества с ООО "ЕВРОСТРОЙ"(лет, объекты)</t>
  </si>
  <si>
    <t>Обеспечение суммы резерва качества на гарантийный срок (не менее 7% от стоимости договора)</t>
  </si>
  <si>
    <t>(ОСНО/УСНО)</t>
  </si>
  <si>
    <t>12</t>
  </si>
  <si>
    <t>Наличие членства в реестре СРО</t>
  </si>
  <si>
    <t>Да/нет/исключен</t>
  </si>
  <si>
    <t>ячейки для ввода данных</t>
  </si>
  <si>
    <t>м</t>
  </si>
  <si>
    <t>комплект</t>
  </si>
  <si>
    <t>комплекс</t>
  </si>
  <si>
    <t>3.5</t>
  </si>
  <si>
    <t>Коммерческое предложение по выполнению электромонтажных работ по устройству подключения наружных блоков системы кондиционирования клапана  ОЗК. Распределительного щита слаботочных систем номерного фонда короткого крыла 3-5 этажей отеля СПБ</t>
  </si>
  <si>
    <t>Кондиционирование (от ГРЩ1)</t>
  </si>
  <si>
    <t>Монтаж щита ЩК</t>
  </si>
  <si>
    <t>Установка муфт оконечных 5х70</t>
  </si>
  <si>
    <t>Прокладка кабеля ВВГнг(А)-LSx 5x70</t>
  </si>
  <si>
    <t>Прокладка кабеля ВВГнг(А)-LSx 5x16</t>
  </si>
  <si>
    <t>Затяжка гофрированной трубы d75 (труба+крепеж стяжка)</t>
  </si>
  <si>
    <t>Затяжка гофрированной трубы d63 (труба+крепеж стяжка)</t>
  </si>
  <si>
    <t>Трассировка (монтаж консолей, монтаж лотков в ГРЩ1, демонтаж коробов металлических, демонтаж металлоконструкций, пробивки отверстий с последующей заделкой)</t>
  </si>
  <si>
    <t>Установка Автоматического выключателя в ГРЩ1</t>
  </si>
  <si>
    <t>Подключение блоков кондиционеров</t>
  </si>
  <si>
    <t>Лабораторные испытания</t>
  </si>
  <si>
    <t>Обеспечение СКС</t>
  </si>
  <si>
    <t>Прокладка кабеля ВВГнг(А)LS- 3x6</t>
  </si>
  <si>
    <t>Затяжка гофрированной трубы d32 (труба+крепеж стяжка)</t>
  </si>
  <si>
    <t>Монтаж автоматического выключателя S201C 20А</t>
  </si>
  <si>
    <t>Обеспечение системы ОЗК</t>
  </si>
  <si>
    <t>Прокладка кабеля ВВГнг(А)-LSx 5x70 (две линии)</t>
  </si>
  <si>
    <t>Трассировка (монтаж консолей, монтаж лотков в ГРЩ2, демонтаж коробов металлических, демонтаж металлоконструкций, пробивки отверстий с последующей заделкой, монтаж консолей, сборка/разборка лесов, работа на высоте, монтаж/демонтаж папок облицовки)</t>
  </si>
  <si>
    <t>Монтаж щита АВР</t>
  </si>
  <si>
    <t>шт.</t>
  </si>
  <si>
    <t>1.1</t>
  </si>
  <si>
    <t>2.2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</si>
  <si>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</si>
  <si>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</si>
  <si>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</si>
  <si>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</si>
  <si>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</si>
  <si>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</si>
  <si>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</si>
  <si>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</si>
  <si>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</si>
  <si>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2.3</t>
  </si>
  <si>
    <t>2.4</t>
  </si>
  <si>
    <t>3.6</t>
  </si>
  <si>
    <t>Монтаж автоматов в ГРЩ2</t>
  </si>
  <si>
    <t>3.7</t>
  </si>
  <si>
    <t>Поставка Заказчика</t>
  </si>
  <si>
    <t>Все сопутствующие работы, объемы не указанные в КП, но прописанные в ТЗ и проекте, учтены в стоимости предложения.</t>
  </si>
  <si>
    <t>м2</t>
  </si>
  <si>
    <t>шт</t>
  </si>
  <si>
    <t>компл</t>
  </si>
  <si>
    <t>Комната</t>
  </si>
  <si>
    <t>2.1</t>
  </si>
  <si>
    <t>4.1</t>
  </si>
  <si>
    <t>4.2</t>
  </si>
  <si>
    <t>5.1</t>
  </si>
  <si>
    <t>5.2</t>
  </si>
  <si>
    <t>5.3</t>
  </si>
  <si>
    <t>Полы</t>
  </si>
  <si>
    <t>Коридор</t>
  </si>
  <si>
    <t>Санузел</t>
  </si>
  <si>
    <t>Потолки</t>
  </si>
  <si>
    <t>6.1</t>
  </si>
  <si>
    <t>6.2</t>
  </si>
  <si>
    <t>мест</t>
  </si>
  <si>
    <t>Оконные проемы</t>
  </si>
  <si>
    <t>6.3</t>
  </si>
  <si>
    <t>6.4</t>
  </si>
  <si>
    <t>Прочие работы</t>
  </si>
  <si>
    <t>Наименования видов работ</t>
  </si>
  <si>
    <t>Ед.изм</t>
  </si>
  <si>
    <t>1.1.1</t>
  </si>
  <si>
    <t>1.1.2</t>
  </si>
  <si>
    <t>1.1.3</t>
  </si>
  <si>
    <t>1.2.1</t>
  </si>
  <si>
    <t>1.2.2</t>
  </si>
  <si>
    <t>1.2.3</t>
  </si>
  <si>
    <t>1.2.4</t>
  </si>
  <si>
    <t>1.3.1</t>
  </si>
  <si>
    <t>1.3.2</t>
  </si>
  <si>
    <t>1.3.3</t>
  </si>
  <si>
    <t>1.3.4</t>
  </si>
  <si>
    <t>1.3.5</t>
  </si>
  <si>
    <t>1.3.6</t>
  </si>
  <si>
    <t>Материал- поставка Заказчика</t>
  </si>
  <si>
    <t>1.4.1</t>
  </si>
  <si>
    <t>1.4.2</t>
  </si>
  <si>
    <t>1.4.3</t>
  </si>
  <si>
    <t>1.5.1</t>
  </si>
  <si>
    <t>1.5.2</t>
  </si>
  <si>
    <t>Конферец-зал "Синий"</t>
  </si>
  <si>
    <t>1.6.1</t>
  </si>
  <si>
    <t>1.6.2</t>
  </si>
  <si>
    <t>1.6.3</t>
  </si>
  <si>
    <t>1.6.4</t>
  </si>
  <si>
    <t>1.6.5</t>
  </si>
  <si>
    <t>1.6.6</t>
  </si>
  <si>
    <t>2.1.2</t>
  </si>
  <si>
    <t>2.1.1</t>
  </si>
  <si>
    <t>2.1.3</t>
  </si>
  <si>
    <t>2.1.4</t>
  </si>
  <si>
    <t>2.1.5</t>
  </si>
  <si>
    <t>2.1.6</t>
  </si>
  <si>
    <t>1.3.7</t>
  </si>
  <si>
    <t>1.2.5</t>
  </si>
  <si>
    <t>Сплошное шпатлевание подвесного потолка. Шпатлевка цементная влагостойкая Vetonit VH</t>
  </si>
  <si>
    <t>1.3.8</t>
  </si>
  <si>
    <t>1.3.9</t>
  </si>
  <si>
    <t>1.4.4</t>
  </si>
  <si>
    <t>1.4.5</t>
  </si>
  <si>
    <t>1.5.3</t>
  </si>
  <si>
    <t>Керамогранит и затирка - поставка заказчика</t>
  </si>
  <si>
    <t>Установка ревизионного нажимного люка 400*400 мм скрытого монтажа под облицовку плиткой</t>
  </si>
  <si>
    <t>2.2.1</t>
  </si>
  <si>
    <t>2.2.2</t>
  </si>
  <si>
    <t>2.2.3</t>
  </si>
  <si>
    <t>2.2.4</t>
  </si>
  <si>
    <t>2.2.5</t>
  </si>
  <si>
    <t>2.2.6</t>
  </si>
  <si>
    <t>2.2.7</t>
  </si>
  <si>
    <t>2.2.8</t>
  </si>
  <si>
    <t>2.2.9</t>
  </si>
  <si>
    <t>2.2.10</t>
  </si>
  <si>
    <t>2.3.1</t>
  </si>
  <si>
    <t>2.3.2</t>
  </si>
  <si>
    <t>2.3.3</t>
  </si>
  <si>
    <t>2.3.4</t>
  </si>
  <si>
    <t>2.3.5</t>
  </si>
  <si>
    <t>2.3.6</t>
  </si>
  <si>
    <t>2.3.7</t>
  </si>
  <si>
    <t>2.4.1</t>
  </si>
  <si>
    <t>2.4.2</t>
  </si>
  <si>
    <t>2.4.3</t>
  </si>
  <si>
    <t>2.4.4</t>
  </si>
  <si>
    <t>2.4.5</t>
  </si>
  <si>
    <t>2.4.6</t>
  </si>
  <si>
    <t>2.5</t>
  </si>
  <si>
    <t>2.5.1</t>
  </si>
  <si>
    <t>2.5.2</t>
  </si>
  <si>
    <t>2.5.3</t>
  </si>
  <si>
    <t>2.5.4</t>
  </si>
  <si>
    <t>2.6</t>
  </si>
  <si>
    <t>2.6.1</t>
  </si>
  <si>
    <t>2.6.2</t>
  </si>
  <si>
    <t>2.6.3</t>
  </si>
  <si>
    <t>2.6.4</t>
  </si>
  <si>
    <t>3.1.1</t>
  </si>
  <si>
    <t>1.3.10</t>
  </si>
  <si>
    <t>1.3.11</t>
  </si>
  <si>
    <t>1.4.6</t>
  </si>
  <si>
    <t>3.1.2</t>
  </si>
  <si>
    <t>3.1.3</t>
  </si>
  <si>
    <t>3.1.4</t>
  </si>
  <si>
    <t>Монтаж основных лаг (100х50мм), с шагом не более  600 мм между осями лаг, из антисептированной доски</t>
  </si>
  <si>
    <t>Монтаж вспомогательных лаг (100х40мм) с шагом  не более 400 мм между осями лаг, из антисептированной доски</t>
  </si>
  <si>
    <t>3.1.5</t>
  </si>
  <si>
    <t>3.1.6</t>
  </si>
  <si>
    <t>3.1.7</t>
  </si>
  <si>
    <t>3.1.8</t>
  </si>
  <si>
    <t>Устройство опорных ж/б столбиков для основных лаг размером 150х150х150 мм</t>
  </si>
  <si>
    <t>3.2.1</t>
  </si>
  <si>
    <t>3.2.2</t>
  </si>
  <si>
    <t>3.2.3</t>
  </si>
  <si>
    <t>3.2.4</t>
  </si>
  <si>
    <t>3.2.5</t>
  </si>
  <si>
    <t>3.2.6</t>
  </si>
  <si>
    <t>3.2.7</t>
  </si>
  <si>
    <t>3.2.8</t>
  </si>
  <si>
    <t>3.2.9</t>
  </si>
  <si>
    <t>3.2.10</t>
  </si>
  <si>
    <t>3.2.11</t>
  </si>
  <si>
    <t>1.1.4</t>
  </si>
  <si>
    <t>1.1.5</t>
  </si>
  <si>
    <t>компл.</t>
  </si>
  <si>
    <t>3.3.1</t>
  </si>
  <si>
    <t>3.3.2</t>
  </si>
  <si>
    <t>3.3.3</t>
  </si>
  <si>
    <t>3.3.4</t>
  </si>
  <si>
    <t>3.3.5</t>
  </si>
  <si>
    <t>3.3.6</t>
  </si>
  <si>
    <t>Керамогранитные плиты и затирка- поставка Заказчика</t>
  </si>
  <si>
    <t>ДСП- поставка Заказчика</t>
  </si>
  <si>
    <t xml:space="preserve">Материал- поставка Заказчика </t>
  </si>
  <si>
    <t>3.2.12</t>
  </si>
  <si>
    <t>Устройство выравнивающих стяжек из быстротвердеющей смеси на цементной основе, толщиной до 5 мм</t>
  </si>
  <si>
    <t>3.4.1</t>
  </si>
  <si>
    <t>3.4.2</t>
  </si>
  <si>
    <t>3.4.3</t>
  </si>
  <si>
    <t>3.4.4</t>
  </si>
  <si>
    <t>3.4.5</t>
  </si>
  <si>
    <t>3.4.6</t>
  </si>
  <si>
    <t>3.4.7</t>
  </si>
  <si>
    <t>3.4.8</t>
  </si>
  <si>
    <t>3.4.9</t>
  </si>
  <si>
    <t>3.4.10</t>
  </si>
  <si>
    <t>3.4.11</t>
  </si>
  <si>
    <t>Плинтус- поставка Заказчика</t>
  </si>
  <si>
    <t>3.5.1</t>
  </si>
  <si>
    <t>3.5.2</t>
  </si>
  <si>
    <t>3.5.3</t>
  </si>
  <si>
    <t>3.5.4</t>
  </si>
  <si>
    <t>3.5.5</t>
  </si>
  <si>
    <t>3.5.6</t>
  </si>
  <si>
    <t>3.5.7</t>
  </si>
  <si>
    <t>3.5.8</t>
  </si>
  <si>
    <t>Заделка выбоин в полах из ДСП площадью ремонтируемых мест до 0,25 м2 шпатлевкой</t>
  </si>
  <si>
    <t>Дополнительное крепление ДСП к лагам саморезами, шпатлевание головок саморезов</t>
  </si>
  <si>
    <t>Оклейка стен обоями под окраску</t>
  </si>
  <si>
    <t>2.6.5</t>
  </si>
  <si>
    <t>3.6.1</t>
  </si>
  <si>
    <t>3.6.2</t>
  </si>
  <si>
    <t>3.6.3</t>
  </si>
  <si>
    <t>3.6.4</t>
  </si>
  <si>
    <t>3.6.5</t>
  </si>
  <si>
    <t>3.6.6</t>
  </si>
  <si>
    <t>3.6.7</t>
  </si>
  <si>
    <t>3.6.8</t>
  </si>
  <si>
    <t>Дверные проемы</t>
  </si>
  <si>
    <t>Заполнение пустот в основании пола керамзитом толщ. до 50 мм</t>
  </si>
  <si>
    <t>4.1.1</t>
  </si>
  <si>
    <t>4.1.2</t>
  </si>
  <si>
    <t>2.4.7</t>
  </si>
  <si>
    <t>4.2.1</t>
  </si>
  <si>
    <t>5.1.1</t>
  </si>
  <si>
    <t>Подоконники- поставка Заказчика</t>
  </si>
  <si>
    <t>5.1.2</t>
  </si>
  <si>
    <t>5.2.1</t>
  </si>
  <si>
    <t>5.3.1</t>
  </si>
  <si>
    <t>5.4</t>
  </si>
  <si>
    <t>5.4.1</t>
  </si>
  <si>
    <t>5.4.2</t>
  </si>
  <si>
    <t>5.2.2</t>
  </si>
  <si>
    <t>2.1.7</t>
  </si>
  <si>
    <t>Выравнивание поверхности ниш штукатуркой простой</t>
  </si>
  <si>
    <t>2.3.8</t>
  </si>
  <si>
    <t>2.3.9</t>
  </si>
  <si>
    <t>2.3.10</t>
  </si>
  <si>
    <t>2.3.11</t>
  </si>
  <si>
    <t>2.3.12</t>
  </si>
  <si>
    <t>Вынос мусора с этажей с погрузкой в контейнеры</t>
  </si>
  <si>
    <t>т</t>
  </si>
  <si>
    <t xml:space="preserve">Вывоз мусора </t>
  </si>
  <si>
    <t>Опыт содрудничества с ООО «Гранд Отель «Октябрьская» (лет, объекты)</t>
  </si>
  <si>
    <t xml:space="preserve">   </t>
  </si>
  <si>
    <t>В данном коммерческом предложении учтены все условия и требования, перечисленные в приглашении к тендеру, все сопутствующие работы и затраты, связанные с выполнением основных видов работ,в том числе затраты на электроэнергию, водоснабжение, охрану строительной техники и материалов, доставку, разгрузку и подъем материалов, все сопутствующие, вспомогательные и прочие материалы, а также сверление отверстий).</t>
  </si>
  <si>
    <t>1.5.4</t>
  </si>
  <si>
    <r>
      <t>Стены</t>
    </r>
    <r>
      <rPr>
        <b/>
        <sz val="11"/>
        <color rgb="FFC00000"/>
        <rFont val="Calibri"/>
        <family val="2"/>
        <charset val="204"/>
        <scheme val="minor"/>
      </rPr>
      <t xml:space="preserve"> </t>
    </r>
  </si>
  <si>
    <t>2.1.8</t>
  </si>
  <si>
    <t>1.3.12</t>
  </si>
  <si>
    <t>Демонтаж временного дверного блока</t>
  </si>
  <si>
    <t>Демонтаж временных перегородок в этажных коридорах</t>
  </si>
  <si>
    <t>Установка закладных деталей из антисептированной доски 50х100мм в каркасы обшивок стен</t>
  </si>
  <si>
    <t>3.3.7</t>
  </si>
  <si>
    <t xml:space="preserve">Устройство покрытия пола из рулонного ковролина на клее. Клей акриловый для гибких напольных покрытий Форбо </t>
  </si>
  <si>
    <t>3.3.8</t>
  </si>
  <si>
    <t>3.3.9</t>
  </si>
  <si>
    <t>3.3.10</t>
  </si>
  <si>
    <t>Пролив керамзита цементным молочком, состав цемента и воды в соотношении 1:2</t>
  </si>
  <si>
    <t>3.3.11</t>
  </si>
  <si>
    <t>Устройство покрытия пола из линолеума на клее. Клей акриловый для гибких напольных покрытий Форбо</t>
  </si>
  <si>
    <t>1.6.7</t>
  </si>
  <si>
    <t>1.6.8</t>
  </si>
  <si>
    <t>Установка декоративных экранов на радиаторы</t>
  </si>
  <si>
    <t>1.2.6</t>
  </si>
  <si>
    <t>Конференц-зал "Синий"</t>
  </si>
  <si>
    <t>Установка зеркал в коридорах номеров</t>
  </si>
  <si>
    <t>Установка вешалок с крючками для верхней одежды в коридорах номеров</t>
  </si>
  <si>
    <t>2.3.13</t>
  </si>
  <si>
    <t>2.3.14</t>
  </si>
  <si>
    <t>Установка вокруг изголовья кровати акустической реечной панели Cosca Decor</t>
  </si>
  <si>
    <t>2.5.5</t>
  </si>
  <si>
    <t>Сплошное шпатлевание потолков. Шпатлевка полимерная Vetonit LR+ для сухих помещений</t>
  </si>
  <si>
    <t xml:space="preserve">Установка ревизионных потолочных люков под окраску размером 1,2х0,6 м  для обслуживания инженерного оборудования </t>
  </si>
  <si>
    <r>
      <t xml:space="preserve">Сплошное шпатлевание пространственной конструкции </t>
    </r>
    <r>
      <rPr>
        <sz val="11"/>
        <color rgb="FFFF0000"/>
        <rFont val="Calibri"/>
        <family val="2"/>
        <charset val="204"/>
        <scheme val="minor"/>
      </rPr>
      <t xml:space="preserve">. </t>
    </r>
    <r>
      <rPr>
        <sz val="11"/>
        <rFont val="Calibri"/>
        <family val="2"/>
        <charset val="204"/>
        <scheme val="minor"/>
      </rPr>
      <t>Шпатлевка полимерная полимерная Vetonit LR+ для сухих помещений</t>
    </r>
  </si>
  <si>
    <t>Коридоры</t>
  </si>
  <si>
    <t>Санузлы</t>
  </si>
  <si>
    <t>Комнаты</t>
  </si>
  <si>
    <t xml:space="preserve">Установка ревизионных потолочных люков под окраску размером 0,6х0,6 м  для обслуживания инженерного оборудования </t>
  </si>
  <si>
    <t>Устройство подвесного потолка с облицовкой влагостойкими ГКЛ в один слой по металлическому каркасу, заделка швов шпаклевкой с применением армирующей ленты</t>
  </si>
  <si>
    <t>1.3.13</t>
  </si>
  <si>
    <t>1.3.14</t>
  </si>
  <si>
    <t>1.3.15</t>
  </si>
  <si>
    <t xml:space="preserve">Выравнивание оштукатуренных потолочных балок сухихими растворными смесями толщиной до 20 мм </t>
  </si>
  <si>
    <t>1.3.16</t>
  </si>
  <si>
    <t>1.4.7</t>
  </si>
  <si>
    <t>Шпатлевание трещин, грунтовка, улучшенная окраска ранее окрашенных потолков из ГКЛ водно-дисперсионными  составами. Краска для потолка Текс Профи супербелая</t>
  </si>
  <si>
    <t>1.5.5</t>
  </si>
  <si>
    <t>1.5.6</t>
  </si>
  <si>
    <t>1.5.7</t>
  </si>
  <si>
    <t>1.5.8</t>
  </si>
  <si>
    <t>Устройство закладных конструкций в запотолочном пространстве для последующего крепления проектора, экрана и телевизора</t>
  </si>
  <si>
    <t>Установка закладных деталей из антисептированной влагостойкой фанеры толщ. 12 мм в каркасы обшивок стен</t>
  </si>
  <si>
    <t>Устройство обмазочной гидроизоляции стен за 2 раза с проклейкой лентой в углах. Гидроизоляция акриловая Bitumast. Полиэфирная сетчатая лента Кнауф Флэхендихтбанд Про</t>
  </si>
  <si>
    <t>Сплошное шпатлевание потолков, балок. Шпатлевка полимерная Vetonit LR+ для сухих помещений</t>
  </si>
  <si>
    <t>Установка L-образного профиля из нержавеющей стали на наружные углы при облицовке керамическими плитами</t>
  </si>
  <si>
    <t>Сплошное шпатлевание зашивок перегородок. Шпатлевка полимерная Vetonit LR+ для сухих помещений</t>
  </si>
  <si>
    <t>Устройство проемов в перегородках толщиной до 150 мм при переносе дверных проемов</t>
  </si>
  <si>
    <t xml:space="preserve">Зашивка проемов в перегородках толщиной до 150 мм (при переносе дверных проемов) ГКЛ в два слоя с каждой стороны со звукоизоляцией по металлическому каркасу </t>
  </si>
  <si>
    <t>Сплошное шпатлевание поверхности из ГКЛ. Шпатлевка полимерная Vetonit LR+ для сухих помещений</t>
  </si>
  <si>
    <t>Сплошное выравнивание стен из сухих растворных смесей толщиной до 15 мм до с армированием стеклотканевой сеткой</t>
  </si>
  <si>
    <t>Сплошное шпатлевание поверхности стен. Шпатлевка полимерная Vetonit LR+ для сухих помещений</t>
  </si>
  <si>
    <t xml:space="preserve">Оклейка стен флизелиновыми обоями под окраску. Обои BauTex Design Boston плотностью 180 г/м2 </t>
  </si>
  <si>
    <t>2.3.15</t>
  </si>
  <si>
    <t>2.3.16</t>
  </si>
  <si>
    <t>Улучшенная штукатурка внутренних стен толщиной слоя до 30 мм</t>
  </si>
  <si>
    <t>1.3.17</t>
  </si>
  <si>
    <t>2.5.6</t>
  </si>
  <si>
    <t>Облицовка стен керамогранитом на высоту +2,7м</t>
  </si>
  <si>
    <t>Устройство обшивки из 2-х слоев влагостойких ГКЛ по металлическому каркасу (коммуникационные ниши, зашивки труб вентиляции, зашивки стен с инсталляцией унитаза)</t>
  </si>
  <si>
    <t>2.5.7</t>
  </si>
  <si>
    <t>2.5.8</t>
  </si>
  <si>
    <t>2.5.9</t>
  </si>
  <si>
    <t>2.5.10</t>
  </si>
  <si>
    <t>2.5.11</t>
  </si>
  <si>
    <t>2.5.12</t>
  </si>
  <si>
    <t>2.5.13</t>
  </si>
  <si>
    <t>2.5.14</t>
  </si>
  <si>
    <t>Обеспечение суммы резерва качества на гарантийный срок (не менее 3% от стоимости договора)</t>
  </si>
  <si>
    <t>3% от стоимости договора</t>
  </si>
  <si>
    <t>в т.ч. НДС 22%</t>
  </si>
  <si>
    <t xml:space="preserve">ВСЕГО, руб. </t>
  </si>
  <si>
    <t>2.6.6</t>
  </si>
  <si>
    <t>Окраска плинтусов водно-дисперсионными акриловыми составами высококачественная. Краска  моющаяся Tikkurila Euro Power 7, матовая, колерованная</t>
  </si>
  <si>
    <t>Устройство опорных балок под перегородки из армированного бетона марки М150, сечением 150х150 мм (при делении номеров)</t>
  </si>
  <si>
    <t>Устройство опорных балок под перегородки из армированного  бетона марки М150, сечением 150х150 мм (для новых санузлов при делении номеров)</t>
  </si>
  <si>
    <t>Устройство выравнивающего слоя из керамзита толщ. до 170 мм, плотность 400-600 кг/м3, фракция 10-20мм, (для новых санузлов при делении номеров)</t>
  </si>
  <si>
    <t>Устройство армированной сеткой цементно-песчаной стяжки из раствора М150, толщ. до 50 мм</t>
  </si>
  <si>
    <t>Устройство покрытий из керамогранитных плит 600х600 мм с комбинированным уклоном от двери к душевой зоне и к трапу в душевой зоне. Клей монтажный усиленный водостойкий для керамогранита, марка "GLIMS StrongFix"</t>
  </si>
  <si>
    <t>Устройство стяжек для создания уклонов из быстротвердеющей смеси на цементной основе, толщиной до 10 мм</t>
  </si>
  <si>
    <t>Устройство обмазочной гидроизоляции полов за 2 раза с проклейкой лентой в углах. Гидроизоляция акриловая Bitumast. Полиэфирная сетчатая лента Кнауф Флэхендихтбанд Про</t>
  </si>
  <si>
    <t>Устройство армированной сеткой полусухой цементно-песчаной стяжки из раствора М150, толщ. до 60мм</t>
  </si>
  <si>
    <t>3.4.12</t>
  </si>
  <si>
    <t>Установка в подшивной потолок металлических решеток в местах расположения клапанов дымоудаления. Металлическая решетка Ровен АПЛА 595х595х8, белая</t>
  </si>
  <si>
    <t xml:space="preserve">Ремонт цементной стяжки площадью заделки до 0,25 м2 (инвентарные, кладовые) </t>
  </si>
  <si>
    <t xml:space="preserve">Устройство выравнивающих стяжек из быстротвердеющей смеси на цементной основе, толщиной до 5 мм (инвентарные, кладовые) </t>
  </si>
  <si>
    <t>Установка стыкоперекрывающих профилей длиной до 1 м</t>
  </si>
  <si>
    <t>Устройство армированной сеткой цементно-песчаной стяжки из раствора М150, толщ. до 50 мм. (дозаторные, служ. санузлы, душевые и санузел в комнате горничных)</t>
  </si>
  <si>
    <t>3.5.9</t>
  </si>
  <si>
    <t>Устройство покрытий из керамогранитных плит с комбинированным уклоном от двери к душевой зоне и к трапу в душевой зоне. (служебные санузлы, душевые, дозаторные). Клей монтажный усиленный водостойкий для керамогранита, марка "GLIMS StrongFix"</t>
  </si>
  <si>
    <t>3.5.10</t>
  </si>
  <si>
    <t>Штукатурка дверных откосов в кирпичных стенах толщ. до 700 мм</t>
  </si>
  <si>
    <t>Штукатурка дверных откосов в кирпичных и шлакобетонных перегородках толщ. до 250 мм</t>
  </si>
  <si>
    <t>5.3.2</t>
  </si>
  <si>
    <t xml:space="preserve">Установка временного дверного блока во временную перегородку. Дверь межкомнатная 900х2050 мм глухая с замком, петлями и наличниками </t>
  </si>
  <si>
    <t>Окраска колерованными водоэмульсионными красками временных перегородок (со стороны холлов гостиницы)</t>
  </si>
  <si>
    <t>Устройство ниш в кирпичных стенах для установки слаботочных шкафов с усилением кирпичной кладки металлоконструкциями. Размер ниши до 800х700х200 мм</t>
  </si>
  <si>
    <t>6.1.1</t>
  </si>
  <si>
    <t>6.1.2</t>
  </si>
  <si>
    <t>6.2.1</t>
  </si>
  <si>
    <t>6.2.2</t>
  </si>
  <si>
    <t>6.2.3</t>
  </si>
  <si>
    <t>6.2.4</t>
  </si>
  <si>
    <t>6.1.3</t>
  </si>
  <si>
    <t>6.1.4</t>
  </si>
  <si>
    <t>Зеркала- поставка Заказчика</t>
  </si>
  <si>
    <t>Вешалки- поставка Заказчика</t>
  </si>
  <si>
    <t>6.2.5</t>
  </si>
  <si>
    <t>6.2.6</t>
  </si>
  <si>
    <t>6.2.7</t>
  </si>
  <si>
    <t>6.2.8</t>
  </si>
  <si>
    <t>6.2.9</t>
  </si>
  <si>
    <t>6.2.10</t>
  </si>
  <si>
    <t>6.2.11</t>
  </si>
  <si>
    <t>6.2.12</t>
  </si>
  <si>
    <t>6.2.13</t>
  </si>
  <si>
    <t>6.2.14</t>
  </si>
  <si>
    <t>6.2.15</t>
  </si>
  <si>
    <t>6.2.16</t>
  </si>
  <si>
    <t xml:space="preserve">Установка  гильз из стальной трубы диам. до 200 мм, длиной до 200 мм </t>
  </si>
  <si>
    <t>Окраска наружных прямолинейных оконных откосов колерованной фасадной краской</t>
  </si>
  <si>
    <t>6.3.1</t>
  </si>
  <si>
    <t>6.3.2</t>
  </si>
  <si>
    <t>6.3.3</t>
  </si>
  <si>
    <t>2.5.15</t>
  </si>
  <si>
    <t>Улучшенная штукатурка поверхностей стен цементным раствором по камню и бетону толщ. до 30 мм с армированием сеткой (служебные санузлы, дозаторные)</t>
  </si>
  <si>
    <t>Установка по периметру подвесного потолка декоративного карниза 50х50 мм из экополимера</t>
  </si>
  <si>
    <t>Штукатурка гипсовыми составами по сетке толщиной до 20 мм потолков</t>
  </si>
  <si>
    <t>Устройство подшивных потолков, обшивки балок из ГКЛ в один слой по металлическому каркасу</t>
  </si>
  <si>
    <t xml:space="preserve">Устройство подшивки потолков из ГКЛ в один слой по металлическому каркасу с креплением к стенам и потолку на подвесах (без учета ниши для светодиодной ленты), заделка швов шпаклевкой с применением армирующей ленты  </t>
  </si>
  <si>
    <t>Устройство ниши для светодиодной ленты шириной 150 мм и высотой 200 мм  из ГКЛ в один слой по металлическому каркасу с креплением к стенам и потолку на подвесах, заделка швов шпаклевкой с применением армирующей ленты</t>
  </si>
  <si>
    <t>Устройство подвесного потолка с облицовкой ГКЛ в один слой по металлическому каркасу, заделка швов шпаклевкой с применением армирующей ленты.</t>
  </si>
  <si>
    <t>Устройство закладных конструкций из фанеры толщ. 12 мм в запотолочном пространстве для последующего крепления карниза для штор. Ширина до 250 мм</t>
  </si>
  <si>
    <t>Сплошное шпатлевание поверхностей потолков, пространственных конструкций. Шпатлевка полимерная полимерная Vetonit LR+ для сухих помещений</t>
  </si>
  <si>
    <t>Штукатурка гипсовыми составами внутренних стен толщиной слоя до 30 мм</t>
  </si>
  <si>
    <t>Устройство вертикальной зашивки из ГКЛ (для отделения запотолочного пространства  коридора от комнаты) по металлическому каркасу со звукоизоляцией с обшивкой в один слой с двух сторон толщ. 100 мм с креплением к потолку до отм. + 2,60, с устройством отверстия для вентиляционной решетки от фанкойла. Шумоизоляция АкустиKnauf Плита 75 мм</t>
  </si>
  <si>
    <t xml:space="preserve">Облицовка стен гибкими акустическими реечными панелями </t>
  </si>
  <si>
    <t>Установка стыкоперекрывающих профилей длиной до 1 м (коридор/этажный коридор, коридор/санузел)</t>
  </si>
  <si>
    <t xml:space="preserve">Установка стыкоперекрывающих профилей длиной до 1 м </t>
  </si>
  <si>
    <t>Плитка ПВХ - поставка Заказчика</t>
  </si>
  <si>
    <t xml:space="preserve">Плитуса- поставка Заказчика </t>
  </si>
  <si>
    <t xml:space="preserve">Плинтуса - поставка Заказчика </t>
  </si>
  <si>
    <t>Устройство водозадерживающего слоя из пленки толщ.120-180 микрон с заведением на балки основания перегородок (для новых санузлов при делении номеров)</t>
  </si>
  <si>
    <t>Установка стыкоперекрывающих профилей длиной до 2 м</t>
  </si>
  <si>
    <t>Ковролин -  поставка Заказчика</t>
  </si>
  <si>
    <t>Подложка - поставка Заказчика</t>
  </si>
  <si>
    <t>Укладка полиуретановой подложки толщ. 5 мм для ковролина на клее. Клей акриловый для гибких напольных покрытий Форбо</t>
  </si>
  <si>
    <t>Линолеум - поставка Заказчика</t>
  </si>
  <si>
    <t>3.5.11</t>
  </si>
  <si>
    <t>3.5.12</t>
  </si>
  <si>
    <t>3.5.13</t>
  </si>
  <si>
    <t>3.5.14</t>
  </si>
  <si>
    <t>3.5.15</t>
  </si>
  <si>
    <t>3.5.16</t>
  </si>
  <si>
    <t>Укладка пенополистерола экструдированного плотностью 20-25 кг/м3,толщиной до 100 мм (для новых санузлов при делении номеров)</t>
  </si>
  <si>
    <t>Облицовка оконных откосов ГКЛ с утеплением минеральной ватой</t>
  </si>
  <si>
    <t xml:space="preserve">Устройство ниш в кирпичных стенах для установки встроенного шкафа пожарного ШПК-03-12 ВЗБ. (увеличение ниши 610х620х230 (ШхВхГ) до размера  540х1300х230 мм (ШхВхГ) </t>
  </si>
  <si>
    <t>Шпатлевание наружных прямолинейных оконных откосов</t>
  </si>
  <si>
    <t>6.3.4</t>
  </si>
  <si>
    <t xml:space="preserve">Ремонт штукатурки фигурных наружных оконных наличников площадью мест до 0,1 м2, (примыкание наличника к металлическому отливу) </t>
  </si>
  <si>
    <t>6.3.5</t>
  </si>
  <si>
    <t xml:space="preserve">Ремонт штукатурки наружных прямолинейных оконных откосов площадью мест до 0,1 м2 цементно-известковым раствором </t>
  </si>
  <si>
    <t>6.4.1</t>
  </si>
  <si>
    <t>6.4.2</t>
  </si>
  <si>
    <t>Устройство покрытий по ДСП из плитки ПВХ на клее</t>
  </si>
  <si>
    <t>Устройство подвесного потолка с облицовкой ГКЛ в два слоя по металлическому каркасу на отм. +2,6 м, заделка швов шпаклевкой с применением армирующей ленты</t>
  </si>
  <si>
    <t>1.1.6</t>
  </si>
  <si>
    <t>1.2.7</t>
  </si>
  <si>
    <t xml:space="preserve">Сплошное выравнивание потолков из сухих растворных смесей по сетке толщиной до 10 мм </t>
  </si>
  <si>
    <t>1.3.18</t>
  </si>
  <si>
    <t>1.3.19</t>
  </si>
  <si>
    <t>1.3.20</t>
  </si>
  <si>
    <t>1.4.8</t>
  </si>
  <si>
    <t>1.5.9</t>
  </si>
  <si>
    <t>1.5.10</t>
  </si>
  <si>
    <t>1.6.9</t>
  </si>
  <si>
    <t>Обои- поставка Заказчика</t>
  </si>
  <si>
    <t>2.1.9</t>
  </si>
  <si>
    <t>Облицовка стен керамогранитными плитами размером 1200Х600Х9 мм</t>
  </si>
  <si>
    <t>Обои - поставка Заказчика</t>
  </si>
  <si>
    <t>1.4.9</t>
  </si>
  <si>
    <t>Профили- поставка Заказчика</t>
  </si>
  <si>
    <t>2.3.17</t>
  </si>
  <si>
    <t>2.3.18</t>
  </si>
  <si>
    <t>Высококачественная окраска  стен водно-дисперсионными акриловыми составами. Краска Текс Профи моющаяся, колерованная</t>
  </si>
  <si>
    <t>2.6.7</t>
  </si>
  <si>
    <t>Пролив керамзита цементным молочком, состав цемента и воды в соотношении 1:2 (новые бельевые 3 эт., комната горничных 4эт.)</t>
  </si>
  <si>
    <t>Монтаж покрытия из влагостойких листов ДСП толщ.22 мм по лагам, с проклеиванием на стыках плит</t>
  </si>
  <si>
    <t>Установка ревизионных потолочных люков под окраску размером 0,6х 0,6 м  для обслуживания инженерного оборудования (в номерах, где фанкойлы расположены в санузлах)</t>
  </si>
  <si>
    <t>Устройство пространственной конструкции наружным размером 150х57х150 мм из металлического каркаса с 
обшивкой с 3-х сторон ГКЛ, с креплением к потолку, для последующего приклеивания к конструкции декоративного потолочного карниза из экополимера. Профиль металлический потолочный направляющий Knauf 28х27 мм.</t>
  </si>
  <si>
    <t>Установка декоративного потолочного карниза из экополимера 150х150 мм на монтажный клей</t>
  </si>
  <si>
    <t>Установка на клее плинтусов из экополимера</t>
  </si>
  <si>
    <t>3.1.9</t>
  </si>
  <si>
    <t>Установка на клее плинтусов их экополимера</t>
  </si>
  <si>
    <t>4.2.2</t>
  </si>
  <si>
    <t>Общестроительные работы</t>
  </si>
  <si>
    <t>Сплошное шпатлевание поверхности откосов. Шпатлевка полимерная Vetonit LR+ для сухих помещений</t>
  </si>
  <si>
    <t>5.1.3</t>
  </si>
  <si>
    <t>5.1.4</t>
  </si>
  <si>
    <t>5.1.5</t>
  </si>
  <si>
    <t>5.1.6</t>
  </si>
  <si>
    <t>5.2.3</t>
  </si>
  <si>
    <t>5.2.4</t>
  </si>
  <si>
    <t>5.2.5</t>
  </si>
  <si>
    <t>5.2.6</t>
  </si>
  <si>
    <t>5.3.3</t>
  </si>
  <si>
    <t>5.3.4</t>
  </si>
  <si>
    <t>5.4.3</t>
  </si>
  <si>
    <t>5.4.4</t>
  </si>
  <si>
    <t>5.4.5</t>
  </si>
  <si>
    <t>5.4.6</t>
  </si>
  <si>
    <t>2.5.16</t>
  </si>
  <si>
    <t>Сплошное выравнивание стен из сухих растворных смесей толщиной до 15 мм до отм. +2,6м с армированием стеклотканевой сеткой</t>
  </si>
  <si>
    <t>Сплошное шпатлевание стен до отм. +2,6м. Шпатлевка полимерная Vetonit LR+ для сухих помещений</t>
  </si>
  <si>
    <t xml:space="preserve">Оклейка стен флизелиновыми обоями под окраску до отм. +2,6м. Обои BauTex Design Boston плотностью 180 г/ м2 </t>
  </si>
  <si>
    <t>Высококачественная штукатурка поверхностей стен до отм.            +2,7м цементным раствором по камню и бетону толщ. до 40 мм с армированием сеткой</t>
  </si>
  <si>
    <t>Устройство подвесного потолка с облицовкой влагостойкими ГКЛ в два слоя по металлическому каркасу, заделка швов шпаклевкой с применением армирующей ленты (в номерах, где фанкойлы расположены в санузлах)</t>
  </si>
  <si>
    <t>1.2.8</t>
  </si>
  <si>
    <t>2.3.19</t>
  </si>
  <si>
    <t>Устройство покрытия пола из ПВХ плитки на клее</t>
  </si>
  <si>
    <t>Сплошное шпатлевание потолков, ниш, потолочных люков.  Шпатлевка полимерная Vetonit LR+ для сухих помещений</t>
  </si>
  <si>
    <r>
      <t>Сплошное шпатлевание потолочных балок.</t>
    </r>
    <r>
      <rPr>
        <sz val="11"/>
        <color rgb="FFFF0000"/>
        <rFont val="Calibri"/>
        <family val="2"/>
        <charset val="204"/>
        <scheme val="minor"/>
      </rPr>
      <t xml:space="preserve"> </t>
    </r>
    <r>
      <rPr>
        <sz val="11"/>
        <rFont val="Calibri"/>
        <family val="2"/>
        <charset val="204"/>
        <scheme val="minor"/>
      </rPr>
      <t>Шпатлевка полимерная Vetonit LR+ для сухих помещений</t>
    </r>
  </si>
  <si>
    <t>Штукатурка стен толщиной слоя до 30 мм</t>
  </si>
  <si>
    <t>Высококачественная окраска стен. Краска  моющаяся Tikkurila Euro Power 7, матовая, RAL 9010</t>
  </si>
  <si>
    <t>Установка интерьерных стеновых панелей ГСП ламинированных ПВХ Дуб янтарный СК толщ. 10 мм (1,25х 0,905 м (ШхВ)</t>
  </si>
  <si>
    <t>3.5.17</t>
  </si>
  <si>
    <t>Устройство пространственной конструкции наружным размером 150х57х150 мм из металлического каркаса с 
обшивкой с 3-х сторон ГКЛ, с креплением к потолку, для последующего приклеивания к конструкции декоративного потолочного карниза из экополимера. Профиль потолочный направляющий Knauf 28х27 мм.</t>
  </si>
  <si>
    <t>4.2.3</t>
  </si>
  <si>
    <t xml:space="preserve">Высококачественная окраска ранее окрашенных поверхностей труб отопления за 2 раза. Эмаль для радиаторов Aura Luxpro Thermo база А белая полуматовая акриловая  </t>
  </si>
  <si>
    <t>Устройство ниш в кирпичных стенах для установки электрических щитов с усилением кирпичной кладки металлоконструкциями. (увеличение ниши размером 650х550х200 мм (ВхШхГ) до размера 704х620х130 мм (ВхШхГ)</t>
  </si>
  <si>
    <t>Демонтаж металлических лючков площ. до 0,1 м2 слаботочных ниш в этажных коридорах. Зашивка ГКЛ (уменьшение размеров)</t>
  </si>
  <si>
    <t>Установка гильз из стальной трубы диам. до 200 мм, длиной до 600 мм</t>
  </si>
  <si>
    <t>6.2.17</t>
  </si>
  <si>
    <t>Заделка после прокладки воздуховодов зазоров между гильзой и воздуховодом</t>
  </si>
  <si>
    <t>Установка подоконников из пластика длиной до 2600 мм и шириной до 600 мм (холл 5 эт)</t>
  </si>
  <si>
    <t>Установка подоконников из дерева шириной длиной до 1400 мм и шириной до 700 мм (гостиничные номера)</t>
  </si>
  <si>
    <t>Установка подоконников из дерева длиной до 1400 мм и шириной до 700 мм (конференц-зал)</t>
  </si>
  <si>
    <t>Установка на клее плинтусов из МДФ</t>
  </si>
  <si>
    <t xml:space="preserve">Утановка плинтусов из ПВХ </t>
  </si>
  <si>
    <t>Ковровая плитка и клей -  поставка Заказчика</t>
  </si>
  <si>
    <t>Устройство покрытия пола из ковровой плитки на клее</t>
  </si>
  <si>
    <t>2.3.20</t>
  </si>
  <si>
    <t xml:space="preserve">Оклейка стен обоями с авторским принтом </t>
  </si>
  <si>
    <t>Оборудование- поставка Заказчика</t>
  </si>
  <si>
    <t>Установка аксессуаров в санузлах (зеркало с подсветкой, косметическое зеркало с подсветкой, бокс для салфеток, дозаторы для мыла и шампуня- 3 шт, корзинка в душевой, держатель для туалетной бумаги - 2 шт, бокс для гиг.пакетов, туалетный ершик, крючки двойные- 2 шт)</t>
  </si>
  <si>
    <t>Штукатурка толщ. до 25 мм дверных откосов в кирпичных стенах толщ. до 600 мм</t>
  </si>
  <si>
    <t>Штукатурка толщ. до 25мм дверных откосов в кирпичных и шлакобетонных перегородках толщ. до 200 мм</t>
  </si>
  <si>
    <t>Гостиничные номера  5 этаж</t>
  </si>
  <si>
    <t>Этажные коридоры и холлы.  5 этаж</t>
  </si>
  <si>
    <t>Служебные и технические помещения.   5 этаж</t>
  </si>
  <si>
    <t>Гостиничные номера 5 этажа</t>
  </si>
  <si>
    <t>Служебные и технические помещения. 5 этаж</t>
  </si>
  <si>
    <t>Этажные коридоры и холлы 5 этаж</t>
  </si>
  <si>
    <t>Служебные и технические помещения. 5 этажи</t>
  </si>
  <si>
    <t>Номера 5 этажа</t>
  </si>
  <si>
    <t>Этажные коридоры и холлы 5 этажа</t>
  </si>
  <si>
    <t>Служебные и технические помещения. 5 этажа</t>
  </si>
  <si>
    <t xml:space="preserve">Коммерческое предложение по объекту «Ремонт здания ООО «Гранд Отель «Октябрьская», расположенного по адресу: г. Санкт- Петербург, Лиговский пр., д.10/118, Лит. А. нежилые помещения </t>
  </si>
  <si>
    <t xml:space="preserve">Покрытие оштукатуренной поверхностей потолков грунтовкой глубокого проникновения.  Грунтовка воднодисперсионная  </t>
  </si>
  <si>
    <t xml:space="preserve">Покрытие поверхностей потолков грунтовкой глубокого проникновения.  Грунтовка воднодисперсионная  </t>
  </si>
  <si>
    <t xml:space="preserve">Высококачественная окраска водно-дисперсионными  составами потолков. Краска моющаяся, белая, матовая </t>
  </si>
  <si>
    <t xml:space="preserve">Покрытие бетонной поверхностей потолков грунтовкой глубокого проникновения.  Грунтовка воднодисперсионная </t>
  </si>
  <si>
    <t xml:space="preserve">Покрытие поверхностей потолков грунтовкой глубокого проникновения.  Грунтовка воднодисперсионная </t>
  </si>
  <si>
    <t xml:space="preserve">Сплошное шпатлевание подвесного потолка. Шпатлевка цементная влагостойкая </t>
  </si>
  <si>
    <t>Высококачественная окраска водно-дисперсионными акрилатными составами  потолков и карнизов. Краска моющаяся  матовая белая</t>
  </si>
  <si>
    <t xml:space="preserve">Покрытие поверхностей потолков, балок грунтовкой глубокого проникновения.  Грунтовка воднодисперсионная </t>
  </si>
  <si>
    <t xml:space="preserve">Высококачественная окраска водно-дисперсионными  составами потолков, балок. Краска моющаяся, белая, матовая </t>
  </si>
  <si>
    <t>Установка потолочного декоративного карниза из экополимера  150х150 мм на монтажный клей. Потолки 5 этаж</t>
  </si>
  <si>
    <t xml:space="preserve">Грунтовка, высококачественная окраска водно-дисперсионными  составами пространственной конструкции. Краска моющаяся , белая, матовая </t>
  </si>
  <si>
    <t xml:space="preserve">Грунтовка потолочного карниза грунтовкой глубокого проникновения.  Грунтовка воднодисперсионная  </t>
  </si>
  <si>
    <t xml:space="preserve">Покрытие поверхностей оштукатуренных потолочных балок грунтовкой глубокого проникновения.  Грунтовка воднодисперсионная </t>
  </si>
  <si>
    <t xml:space="preserve">Высококачественная окраска водно-дисперсионными  составами потолочного карниза. Краска моющаяся , белая, матовая </t>
  </si>
  <si>
    <t xml:space="preserve">Покрытие поверхностей оштукатуренных потолочных балок грунтовкой глубокого проникновения.  Грунтовка воднодисперсионная  </t>
  </si>
  <si>
    <t xml:space="preserve">Покрытие поверхностей потолков, ниш, потолочных люков грунтовкой глубокого проникновения.  Грунтовка воднодисперсионная 7 </t>
  </si>
  <si>
    <t xml:space="preserve">Грунтовка потолков, ниш, потолочных люков грунтовкой глубокого проникновения.  Грунтовка воднодисперсионная   </t>
  </si>
  <si>
    <t xml:space="preserve">Высококачественная окраска водно-дисперсионными  составами потолков, ниш, потолочных люков. Краска моющаяся, RAL 9010, матовая </t>
  </si>
  <si>
    <t xml:space="preserve">Покрытие поверхностей потолков грунтовкой глубокого проникновения. (ТВ станция 5 эт). Грунтовка воднодисперсионная  </t>
  </si>
  <si>
    <t>Сплошное шпатлевание потолков. ( ТВ станция 5 эт). Шпатлевка полимерная Vetonit LR+ для сухих помещений</t>
  </si>
  <si>
    <t xml:space="preserve">Грунтовка потолков. ( ТВ станция 5 эт) грунтовкой глубокого проникновения. Грунтовка воднодисперсионная </t>
  </si>
  <si>
    <t xml:space="preserve">Грунтовка, улучшенная окраска водно-дисперсионными составами потолков (ТВ станция 5 эт). Краска для потолка Текс Профи супербелая </t>
  </si>
  <si>
    <t>Устройство подвесных потолков из модульных плит с каркасом (Потолочная плита 600х600х15мм Rockfon Лилия).</t>
  </si>
  <si>
    <t xml:space="preserve">Устройство подвесного потолка с облицовкой влагостойкими ГКЛ в один слой по металлическому каркасу, заделка швов шпаклевкой с применением армирующей ленты. (Служебные санузлы, дозаторные 5 эт., </t>
  </si>
  <si>
    <t xml:space="preserve">Грунтовка потолков грунтовкой глубокого проникновения. Грунтовка воднодисперсионная </t>
  </si>
  <si>
    <t>Высококачественная окраска водно-дисперсионными акрилатными составами  потолков. Краска моющаяся  матовая белая</t>
  </si>
  <si>
    <t xml:space="preserve">Покрытие поверхностей потолков, пространственных конструкций грунтовкой глубокого проникновения.  Грунтовка воднодисперсионная </t>
  </si>
  <si>
    <t xml:space="preserve">Покрытие поверхностей стен на всю высоту грунтовкой глубокого проникновения.  Грунтовка воднодисперсионная </t>
  </si>
  <si>
    <t xml:space="preserve">Покрытие поверхностей стен до отм. +2,6м грунтовкой глубокого проникновения.  Грунтовка воднодисперсионная </t>
  </si>
  <si>
    <t xml:space="preserve">Грунтовка обоев до отм. +2,6м грунтовкой глубокого проникновения.  Грунтовка воднодисперсионная </t>
  </si>
  <si>
    <t>Устройство перегородок из влагостойких ГКЛ по металлическому каркасу толщ. 150 мм со звукоизоляцией с обшивкой в два слоя с каждой стороны (для номеров  5087)</t>
  </si>
  <si>
    <t>Закладка закладка дверных проемов кирпичом в кирпичных перегородках толщиной 120 мм при перепланировке в №№ 5087</t>
  </si>
  <si>
    <t xml:space="preserve">Покрытие поверхностей зашивок грунтовкой глубокого проникновения.  Грунтовка воднодисперсионная </t>
  </si>
  <si>
    <t>Устройство межкомнатных перегородок из ГКЛ по металлическому каркасу толщ. 154 мм со звукоизоляцией  с обшивкой в два слоя с каждой стороны (при делении номеров, 5086) с дополнительной изоляцией из звукоизола толщ.2 мм между 1 и 2-м слоем ГКЛ с каждой стороны перегородки</t>
  </si>
  <si>
    <t xml:space="preserve">Покрытие поверхностей стен из ГКЛ грунтовкой глубокого проникновения.  Грунтовка воднодисперсионная </t>
  </si>
  <si>
    <t xml:space="preserve">Покрытие поверхностей стен грунтовкой глубокого проникновения. Грунтовка воднодисперсионная </t>
  </si>
  <si>
    <t>Покрытие поверхностей стен грунтовкой глубокого проникновения.  Грунтовка воднодисперсионная</t>
  </si>
  <si>
    <t>Покрытие поверхностей выровненных стен и стен из ГКЛ грунтовкой глубокого проникновения. Грунтовка воднодисперсионная</t>
  </si>
  <si>
    <t xml:space="preserve">Покрытие обоев грунтовкой глубокого проникновения.  Грунтовка воднодисперсионная </t>
  </si>
  <si>
    <t>Высококачественная окраска обоев. Краска  моющаяся , матовая, колерованная RAL 9010 и RAL 7004</t>
  </si>
  <si>
    <t xml:space="preserve">Покрытие поверхностей стен грунтовкой глубокого проникновения.  Грунтовка воднодисперсионная </t>
  </si>
  <si>
    <t>Ремонт штукатурки стен с расшивкой трещин (ТВ станция 5 эт)</t>
  </si>
  <si>
    <t>Покрытие поверхностей стен грунтовкой глубокого проникновения.  Грунтовка воднодисперсионная (ТВ станция 5 эт)</t>
  </si>
  <si>
    <t>Грунтовка, улучшенная окраска стен колерованными водно-дисперсионными акриловыми составами. Краска Текс Профи колерованная (ТВ станция 5 эт)</t>
  </si>
  <si>
    <t>Сплошное шпатлевание стен. Шпатлевка полимерная Vetonit LR+ для сухих помещений. (ТВ станция 5 эт)</t>
  </si>
  <si>
    <t xml:space="preserve">Устройство перегородок из влагостойкого ГКЛ по металлическому каркасу толщ. 150 мм со звукоизоляцией  с обшивкой в два слоя с каждой стороны (душевые, санузел и дозаторная- 5 эт.) </t>
  </si>
  <si>
    <t xml:space="preserve">Устройство межкомнатных перегородок из ГКЛ по металлическому каркасу толщ. 150 мм со звукоизоляцией  с обшивкой в два слоя с каждой стороны </t>
  </si>
  <si>
    <t xml:space="preserve">Покрытие поверхностей стен грунтовкой глубокого проникновения (влажные момещения). Грунтовка воднодисперсионная </t>
  </si>
  <si>
    <t xml:space="preserve">Покрытие поверхностей стен грунтовкой глубокого проникновения. (сухие момещения). Грунтовка воднодисперсионная </t>
  </si>
  <si>
    <t>Покрытие поверхностей стен грунтовкой глубокого проникновения. Грунтовка воднодисперсионная</t>
  </si>
  <si>
    <t>Монтаж санузловых кабин из ЛДСП</t>
  </si>
  <si>
    <t xml:space="preserve">Покрытие поверхностей обоев грунтовкой глубокого проникновения. Грунтовка воднодисперсионная </t>
  </si>
  <si>
    <t>Высококачественная окраска водно-дисперсионными акриловыми составами стен. Краска  моющаяся  матовая, RAL 9010</t>
  </si>
  <si>
    <t xml:space="preserve">Покрытие поверхностей полов грунтовкой глубокого проникновения. Грунтовка воднодисперсионная </t>
  </si>
  <si>
    <t>Высококачественная окраска плинтусов водно-дисперсионными акриловыми составами высококачественная. Краска  моющаяся , матовая, RAL 9010</t>
  </si>
  <si>
    <t>Высококачественная окраска плинтусов водно-дисперсионными акриловыми составами. Краска  моющаяся , матовая, колерованная</t>
  </si>
  <si>
    <t xml:space="preserve">Покрытие поверхностей полов грунтовкой глубокого проникновения.  Грунтовка воднодисперсионная </t>
  </si>
  <si>
    <t>Высококачественная окраска плинтусов водно-дисперсионными акриловыми составами. Краска  моющаяся  матовая, колерованная</t>
  </si>
  <si>
    <t xml:space="preserve">Выравнивание пола листами фанеры толщ. 10 мм </t>
  </si>
  <si>
    <t xml:space="preserve">Устройство выравнивающего слоя из керамзита толщ. до 170 мм, плотность 400-600 кг/м3, фракция 10-20мм, </t>
  </si>
  <si>
    <t xml:space="preserve">Устройство водозадерживающего слоя из пленки,толщ.120-180 микрон </t>
  </si>
  <si>
    <t xml:space="preserve">Укладка пенополистерола экструдированного, плотностью 20-25 кг/м3,толщиной до 100 мм </t>
  </si>
  <si>
    <t xml:space="preserve">Устройство армированной сеткой полусухой цементно-песчаной стяжки из раствора М150, толщ. толщ. до 50 мм </t>
  </si>
  <si>
    <t>Покрытие поверхностей полов грунтовкой глубокого проникновения.  Грунтовка воднодисперсионная</t>
  </si>
  <si>
    <t xml:space="preserve">Покрытие поверхностей полов грунтовкой глубокого проникновения (инвентарные, кладовые). Грунтовка воднодисперсионная </t>
  </si>
  <si>
    <t>Установка межкомнатных дверных блоков с фурнитурой и наличниками</t>
  </si>
  <si>
    <t xml:space="preserve">Покрытие поверхностей откосов грунтовкой глубокого проникновения.  Грунтовка воднодисперсионная </t>
  </si>
  <si>
    <t>Высококачественная окраска откосов. Краска  моющаяся, матовая, белая</t>
  </si>
  <si>
    <t>Высококачественная окраска откосов. Краска  моющаяся  матовая, белая</t>
  </si>
  <si>
    <t>Устройство временных перегородок по металлическому каркасу со звукоизоляцией с обшивкой в один слой с двух сторон толщ. 125 мм в этажных коридорах  5 этажа (отсечение зоны ремонта от холлов гостиницы)</t>
  </si>
  <si>
    <t>Алмазное бурение отверстия диам. до 200 ммв кирпичной стене толщ. до 600 мм для прокладки воздуховодов (для номеров  5087)</t>
  </si>
  <si>
    <t>Алмазное бурение отверстия диам. 200 мм в кирпичной стене толщ. до 200 мм для прокладки воздуховодов (для номеров  5087)</t>
  </si>
  <si>
    <t>Высококачественная окраска обоев до отм. +2,6м. Краска  моющаяся, матовая, RAL 9010</t>
  </si>
  <si>
    <t xml:space="preserve">Высококачественная окраска водно-дисперсионными  составами потолков, пространственных конструкций, декоративного карниза. Краска моющаяся , белая, матовая </t>
  </si>
  <si>
    <t xml:space="preserve">Высококачественная окраска водно-дисперсионными  составами потолочных балок. Краска моющаяся , белая, матовая </t>
  </si>
  <si>
    <t xml:space="preserve">Установка потолочного декоративного карниза из экополимера  105х105 мм на монтажный клей.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</si>
</sst>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р_._-;\-* #,##0.00_р_._-;_-* &quot;-&quot;??_р_._-;_-@_-"/>
    <numFmt numFmtId="165" formatCode="#,##0.00&quot;р.&quot;;[Red]#,##0.00&quot;р.&quot;"/>
    <numFmt numFmtId="166" formatCode="0.0"/>
  </numFmts>
  <fonts count="59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Arial"/>
      <family val="2"/>
      <charset val="204"/>
    </font>
    <font>
      <b/>
      <sz val="16"/>
      <name val="Arial"/>
      <family val="2"/>
      <charset val="204"/>
    </font>
    <font>
      <b/>
      <sz val="14"/>
      <name val="Arial"/>
      <family val="2"/>
      <charset val="204"/>
    </font>
    <font>
      <b/>
      <sz val="18"/>
      <name val="Arial"/>
      <family val="2"/>
      <charset val="204"/>
    </font>
    <font>
      <sz val="16"/>
      <name val="Arial"/>
      <family val="2"/>
      <charset val="204"/>
    </font>
    <font>
      <sz val="12"/>
      <name val="Arial"/>
      <family val="2"/>
      <charset val="204"/>
    </font>
    <font>
      <sz val="14"/>
      <name val="Arial"/>
      <family val="2"/>
      <charset val="204"/>
    </font>
    <font>
      <sz val="8"/>
      <name val="Arial Cyr"/>
      <charset val="204"/>
    </font>
    <font>
      <sz val="18"/>
      <name val="Arial"/>
      <family val="2"/>
      <charset val="204"/>
    </font>
    <font>
      <sz val="18"/>
      <name val="Arial Cyr"/>
      <charset val="204"/>
    </font>
    <font>
      <sz val="16"/>
      <name val="Arial Cyr"/>
      <charset val="204"/>
    </font>
    <font>
      <sz val="10"/>
      <name val="Arial Cyr"/>
      <charset val="204"/>
    </font>
    <font>
      <sz val="16"/>
      <name val="Symbol"/>
      <family val="1"/>
      <charset val="2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sz val="10"/>
      <name val="Times New Roman"/>
      <family val="1"/>
      <charset val="204"/>
    </font>
    <font>
      <sz val="18"/>
      <name val="Times New Roman"/>
      <family val="1"/>
      <charset val="204"/>
    </font>
    <font>
      <i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22"/>
      <name val="Times New Roman"/>
      <family val="1"/>
      <charset val="204"/>
    </font>
    <font>
      <b/>
      <sz val="22"/>
      <name val="Times New Roman"/>
      <family val="1"/>
      <charset val="204"/>
    </font>
    <font>
      <i/>
      <sz val="22"/>
      <name val="Times New Roman"/>
      <family val="1"/>
      <charset val="204"/>
    </font>
    <font>
      <b/>
      <i/>
      <sz val="22"/>
      <name val="Times New Roman"/>
      <family val="1"/>
      <charset val="204"/>
    </font>
    <font>
      <sz val="26"/>
      <name val="Times New Roman"/>
      <family val="1"/>
      <charset val="204"/>
    </font>
    <font>
      <i/>
      <sz val="20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FF00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b/>
      <sz val="22"/>
      <color rgb="FF000000"/>
      <name val="Times New Roman"/>
      <family val="1"/>
      <charset val="204"/>
    </font>
    <font>
      <sz val="22"/>
      <color rgb="FF00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i/>
      <sz val="11"/>
      <name val="Calibri"/>
      <family val="2"/>
      <charset val="204"/>
      <scheme val="minor"/>
    </font>
    <font>
      <sz val="16"/>
      <color rgb="FFFF0000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sz val="11"/>
      <color rgb="FFC00000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theme="4" tint="0.5999938962981048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8">
    <xf numFmtId="0" fontId="0" fillId="0" borderId="0"/>
    <xf numFmtId="0" fontId="7" fillId="0" borderId="0"/>
    <xf numFmtId="0" fontId="27" fillId="0" borderId="1">
      <alignment horizontal="center"/>
    </xf>
    <xf numFmtId="0" fontId="27" fillId="0" borderId="1">
      <alignment horizontal="center"/>
    </xf>
    <xf numFmtId="0" fontId="19" fillId="0" borderId="0">
      <alignment vertical="top"/>
    </xf>
    <xf numFmtId="0" fontId="27" fillId="0" borderId="1">
      <alignment horizontal="center"/>
    </xf>
    <xf numFmtId="0" fontId="27" fillId="0" borderId="1">
      <alignment horizontal="center"/>
    </xf>
    <xf numFmtId="0" fontId="27" fillId="0" borderId="0">
      <alignment vertical="top"/>
    </xf>
    <xf numFmtId="0" fontId="27" fillId="0" borderId="0">
      <alignment horizontal="right" vertical="top" wrapText="1"/>
    </xf>
    <xf numFmtId="0" fontId="27" fillId="0" borderId="0"/>
    <xf numFmtId="0" fontId="27" fillId="0" borderId="0"/>
    <xf numFmtId="0" fontId="27" fillId="0" borderId="0"/>
    <xf numFmtId="2" fontId="37" fillId="0" borderId="0">
      <alignment horizontal="right" vertical="top"/>
    </xf>
    <xf numFmtId="0" fontId="27" fillId="0" borderId="0"/>
    <xf numFmtId="0" fontId="27" fillId="0" borderId="1" applyFill="0" applyProtection="0">
      <alignment horizontal="center"/>
    </xf>
    <xf numFmtId="0" fontId="27" fillId="0" borderId="1" applyFill="0" applyProtection="0">
      <alignment horizontal="center"/>
    </xf>
    <xf numFmtId="0" fontId="27" fillId="0" borderId="1" applyFill="0" applyProtection="0">
      <alignment horizontal="center"/>
    </xf>
    <xf numFmtId="0" fontId="27" fillId="0" borderId="1" applyFill="0" applyProtection="0">
      <alignment horizontal="center"/>
    </xf>
    <xf numFmtId="0" fontId="19" fillId="0" borderId="0">
      <alignment vertical="top"/>
    </xf>
    <xf numFmtId="0" fontId="38" fillId="0" borderId="0"/>
    <xf numFmtId="0" fontId="40" fillId="0" borderId="0"/>
    <xf numFmtId="0" fontId="19" fillId="0" borderId="0" applyProtection="0"/>
    <xf numFmtId="0" fontId="40" fillId="0" borderId="0"/>
    <xf numFmtId="0" fontId="40" fillId="0" borderId="0"/>
    <xf numFmtId="0" fontId="38" fillId="0" borderId="0"/>
    <xf numFmtId="0" fontId="27" fillId="0" borderId="0"/>
    <xf numFmtId="0" fontId="27" fillId="0" borderId="1">
      <alignment horizontal="center" wrapText="1"/>
    </xf>
    <xf numFmtId="0" fontId="27" fillId="0" borderId="1">
      <alignment horizontal="center" wrapText="1"/>
    </xf>
    <xf numFmtId="9" fontId="19" fillId="0" borderId="0" applyFont="0" applyFill="0" applyBorder="0" applyAlignment="0" applyProtection="0"/>
    <xf numFmtId="0" fontId="27" fillId="0" borderId="1">
      <alignment horizontal="center"/>
    </xf>
    <xf numFmtId="0" fontId="27" fillId="0" borderId="1">
      <alignment horizontal="center"/>
    </xf>
    <xf numFmtId="0" fontId="27" fillId="0" borderId="1">
      <alignment horizontal="center" wrapText="1"/>
    </xf>
    <xf numFmtId="0" fontId="27" fillId="0" borderId="1">
      <alignment horizontal="center" wrapText="1"/>
    </xf>
    <xf numFmtId="0" fontId="27" fillId="0" borderId="1">
      <alignment horizontal="center"/>
    </xf>
    <xf numFmtId="0" fontId="27" fillId="0" borderId="1">
      <alignment horizontal="center"/>
    </xf>
    <xf numFmtId="164" fontId="19" fillId="0" borderId="0" applyFont="0" applyFill="0" applyBorder="0" applyAlignment="0" applyProtection="0"/>
    <xf numFmtId="0" fontId="27" fillId="0" borderId="0">
      <alignment horizontal="left" vertical="top"/>
    </xf>
    <xf numFmtId="0" fontId="27" fillId="0" borderId="0"/>
  </cellStyleXfs>
  <cellXfs count="296">
    <xf numFmtId="0" fontId="0" fillId="0" borderId="0" xfId="0"/>
    <xf numFmtId="0" fontId="9" fillId="0" borderId="0" xfId="0" applyFont="1" applyAlignment="1">
      <alignment vertical="center"/>
    </xf>
    <xf numFmtId="0" fontId="10" fillId="0" borderId="0" xfId="0" applyFont="1"/>
    <xf numFmtId="4" fontId="8" fillId="0" borderId="1" xfId="0" applyNumberFormat="1" applyFont="1" applyBorder="1" applyAlignment="1">
      <alignment horizontal="center" vertical="center" wrapText="1"/>
    </xf>
    <xf numFmtId="4" fontId="13" fillId="0" borderId="1" xfId="0" applyNumberFormat="1" applyFont="1" applyBorder="1" applyAlignment="1">
      <alignment horizontal="center" vertical="center" wrapText="1"/>
    </xf>
    <xf numFmtId="0" fontId="14" fillId="0" borderId="0" xfId="0" applyFont="1"/>
    <xf numFmtId="0" fontId="13" fillId="0" borderId="0" xfId="0" applyFont="1"/>
    <xf numFmtId="0" fontId="8" fillId="0" borderId="0" xfId="0" applyFont="1" applyBorder="1" applyAlignment="1">
      <alignment horizontal="center" vertical="center" wrapText="1"/>
    </xf>
    <xf numFmtId="4" fontId="13" fillId="0" borderId="1" xfId="0" applyNumberFormat="1" applyFont="1" applyFill="1" applyBorder="1" applyAlignment="1">
      <alignment horizontal="center" vertical="center" wrapText="1"/>
    </xf>
    <xf numFmtId="4" fontId="8" fillId="0" borderId="1" xfId="0" applyNumberFormat="1" applyFont="1" applyFill="1" applyBorder="1" applyAlignment="1">
      <alignment horizontal="center" vertical="center" wrapText="1"/>
    </xf>
    <xf numFmtId="3" fontId="10" fillId="0" borderId="1" xfId="1" applyNumberFormat="1" applyFont="1" applyFill="1" applyBorder="1" applyAlignment="1">
      <alignment horizontal="center" vertical="center" wrapText="1"/>
    </xf>
    <xf numFmtId="3" fontId="10" fillId="0" borderId="1" xfId="0" applyNumberFormat="1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vertical="justify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16" fillId="0" borderId="0" xfId="0" applyFont="1"/>
    <xf numFmtId="4" fontId="9" fillId="0" borderId="1" xfId="0" applyNumberFormat="1" applyFont="1" applyBorder="1" applyAlignment="1">
      <alignment horizontal="center" vertical="center" wrapText="1"/>
    </xf>
    <xf numFmtId="4" fontId="12" fillId="0" borderId="1" xfId="0" applyNumberFormat="1" applyFont="1" applyBorder="1" applyAlignment="1">
      <alignment horizontal="center" vertical="center" wrapText="1"/>
    </xf>
    <xf numFmtId="4" fontId="9" fillId="0" borderId="1" xfId="0" applyNumberFormat="1" applyFont="1" applyFill="1" applyBorder="1" applyAlignment="1">
      <alignment horizontal="center" vertical="center" wrapText="1"/>
    </xf>
    <xf numFmtId="4" fontId="12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 indent="5"/>
    </xf>
    <xf numFmtId="0" fontId="9" fillId="0" borderId="1" xfId="0" applyFont="1" applyFill="1" applyBorder="1" applyAlignment="1">
      <alignment horizontal="left" vertical="center" wrapText="1" indent="5" shrinkToFit="1"/>
    </xf>
    <xf numFmtId="49" fontId="14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vertical="center" wrapText="1" shrinkToFit="1"/>
    </xf>
    <xf numFmtId="0" fontId="21" fillId="0" borderId="0" xfId="0" applyFont="1"/>
    <xf numFmtId="49" fontId="14" fillId="0" borderId="0" xfId="0" applyNumberFormat="1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vertical="center" wrapText="1" shrinkToFit="1"/>
    </xf>
    <xf numFmtId="0" fontId="0" fillId="0" borderId="0" xfId="0" applyBorder="1" applyAlignment="1">
      <alignment vertical="center" wrapText="1" shrinkToFit="1"/>
    </xf>
    <xf numFmtId="0" fontId="13" fillId="0" borderId="0" xfId="0" applyFont="1" applyFill="1" applyBorder="1" applyAlignment="1">
      <alignment vertical="center" wrapText="1" shrinkToFit="1"/>
    </xf>
    <xf numFmtId="0" fontId="0" fillId="0" borderId="0" xfId="0" applyBorder="1" applyAlignment="1"/>
    <xf numFmtId="0" fontId="12" fillId="0" borderId="1" xfId="0" applyFont="1" applyFill="1" applyBorder="1" applyAlignment="1">
      <alignment vertical="center" wrapText="1"/>
    </xf>
    <xf numFmtId="0" fontId="22" fillId="0" borderId="0" xfId="0" applyFont="1"/>
    <xf numFmtId="0" fontId="9" fillId="0" borderId="0" xfId="0" applyFont="1" applyAlignment="1"/>
    <xf numFmtId="0" fontId="21" fillId="0" borderId="0" xfId="0" applyFont="1" applyAlignment="1">
      <alignment horizontal="left" vertical="top"/>
    </xf>
    <xf numFmtId="3" fontId="12" fillId="0" borderId="1" xfId="1" applyNumberFormat="1" applyFont="1" applyBorder="1" applyAlignment="1">
      <alignment horizontal="center" vertical="center" wrapText="1"/>
    </xf>
    <xf numFmtId="0" fontId="22" fillId="0" borderId="0" xfId="0" applyFont="1" applyAlignment="1">
      <alignment vertical="top"/>
    </xf>
    <xf numFmtId="0" fontId="21" fillId="0" borderId="0" xfId="0" applyFont="1" applyAlignment="1">
      <alignment horizontal="left" vertical="top" wrapText="1"/>
    </xf>
    <xf numFmtId="0" fontId="42" fillId="0" borderId="0" xfId="0" applyFont="1" applyAlignment="1">
      <alignment horizontal="center"/>
    </xf>
    <xf numFmtId="0" fontId="42" fillId="0" borderId="0" xfId="0" applyFont="1" applyAlignment="1"/>
    <xf numFmtId="0" fontId="21" fillId="0" borderId="0" xfId="0" applyFont="1" applyAlignment="1"/>
    <xf numFmtId="0" fontId="24" fillId="0" borderId="0" xfId="0" applyFont="1" applyBorder="1" applyAlignment="1">
      <alignment horizontal="center" vertical="center" wrapText="1"/>
    </xf>
    <xf numFmtId="0" fontId="25" fillId="0" borderId="0" xfId="0" applyFont="1" applyAlignment="1"/>
    <xf numFmtId="0" fontId="22" fillId="0" borderId="0" xfId="0" applyFont="1" applyBorder="1"/>
    <xf numFmtId="0" fontId="28" fillId="0" borderId="0" xfId="0" applyNumberFormat="1" applyFont="1" applyFill="1" applyBorder="1" applyAlignment="1">
      <alignment vertical="justify" wrapText="1"/>
    </xf>
    <xf numFmtId="0" fontId="22" fillId="4" borderId="0" xfId="0" applyFont="1" applyFill="1"/>
    <xf numFmtId="0" fontId="21" fillId="4" borderId="0" xfId="0" applyFont="1" applyFill="1" applyAlignment="1">
      <alignment horizontal="left" vertical="top" wrapText="1"/>
    </xf>
    <xf numFmtId="0" fontId="25" fillId="4" borderId="0" xfId="0" applyFont="1" applyFill="1" applyAlignment="1"/>
    <xf numFmtId="0" fontId="43" fillId="0" borderId="0" xfId="0" applyFont="1"/>
    <xf numFmtId="0" fontId="44" fillId="0" borderId="0" xfId="0" applyFont="1"/>
    <xf numFmtId="0" fontId="25" fillId="4" borderId="0" xfId="0" applyFont="1" applyFill="1" applyBorder="1" applyAlignment="1">
      <alignment wrapText="1"/>
    </xf>
    <xf numFmtId="0" fontId="25" fillId="0" borderId="0" xfId="0" applyFont="1" applyBorder="1" applyAlignment="1">
      <alignment wrapText="1"/>
    </xf>
    <xf numFmtId="0" fontId="27" fillId="4" borderId="0" xfId="0" applyFont="1" applyFill="1" applyBorder="1" applyAlignment="1">
      <alignment horizontal="left" vertical="center"/>
    </xf>
    <xf numFmtId="0" fontId="24" fillId="0" borderId="0" xfId="0" applyFont="1" applyBorder="1"/>
    <xf numFmtId="0" fontId="24" fillId="0" borderId="0" xfId="0" applyFont="1"/>
    <xf numFmtId="0" fontId="27" fillId="4" borderId="0" xfId="0" applyFont="1" applyFill="1" applyBorder="1" applyAlignment="1">
      <alignment horizontal="center" vertical="center"/>
    </xf>
    <xf numFmtId="0" fontId="21" fillId="4" borderId="0" xfId="0" applyFont="1" applyFill="1" applyAlignment="1">
      <alignment horizontal="center" vertical="center" wrapText="1"/>
    </xf>
    <xf numFmtId="0" fontId="25" fillId="4" borderId="0" xfId="0" applyFont="1" applyFill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9" fillId="0" borderId="0" xfId="0" applyFont="1" applyBorder="1"/>
    <xf numFmtId="0" fontId="29" fillId="0" borderId="0" xfId="0" applyFont="1"/>
    <xf numFmtId="49" fontId="21" fillId="0" borderId="0" xfId="0" applyNumberFormat="1" applyFont="1" applyAlignment="1">
      <alignment horizontal="center" vertical="center"/>
    </xf>
    <xf numFmtId="49" fontId="28" fillId="0" borderId="0" xfId="0" applyNumberFormat="1" applyFont="1" applyAlignment="1">
      <alignment horizontal="center" vertical="center"/>
    </xf>
    <xf numFmtId="49" fontId="22" fillId="0" borderId="0" xfId="0" applyNumberFormat="1" applyFont="1" applyAlignment="1">
      <alignment horizontal="center" vertical="center"/>
    </xf>
    <xf numFmtId="49" fontId="22" fillId="0" borderId="0" xfId="0" applyNumberFormat="1" applyFont="1" applyBorder="1" applyAlignment="1">
      <alignment horizontal="center" vertical="center" wrapText="1"/>
    </xf>
    <xf numFmtId="49" fontId="26" fillId="0" borderId="0" xfId="0" applyNumberFormat="1" applyFont="1" applyAlignment="1">
      <alignment horizontal="center" vertical="center"/>
    </xf>
    <xf numFmtId="0" fontId="30" fillId="0" borderId="0" xfId="0" applyFont="1" applyBorder="1"/>
    <xf numFmtId="0" fontId="30" fillId="0" borderId="0" xfId="0" applyFont="1"/>
    <xf numFmtId="0" fontId="26" fillId="0" borderId="0" xfId="0" applyNumberFormat="1" applyFont="1" applyFill="1" applyBorder="1" applyAlignment="1">
      <alignment vertical="justify" wrapText="1"/>
    </xf>
    <xf numFmtId="49" fontId="26" fillId="0" borderId="1" xfId="0" applyNumberFormat="1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left" vertical="center" wrapText="1" shrinkToFit="1"/>
    </xf>
    <xf numFmtId="0" fontId="26" fillId="0" borderId="1" xfId="0" applyFont="1" applyFill="1" applyBorder="1" applyAlignment="1">
      <alignment horizontal="center" vertical="center" wrapText="1" shrinkToFit="1"/>
    </xf>
    <xf numFmtId="4" fontId="25" fillId="0" borderId="1" xfId="0" applyNumberFormat="1" applyFont="1" applyBorder="1" applyAlignment="1">
      <alignment horizontal="center" vertical="center" wrapText="1"/>
    </xf>
    <xf numFmtId="0" fontId="26" fillId="0" borderId="0" xfId="0" applyFont="1" applyBorder="1"/>
    <xf numFmtId="0" fontId="26" fillId="0" borderId="0" xfId="0" applyFont="1"/>
    <xf numFmtId="49" fontId="45" fillId="0" borderId="0" xfId="0" applyNumberFormat="1" applyFont="1" applyFill="1" applyBorder="1" applyAlignment="1">
      <alignment horizontal="center" vertical="center" wrapText="1"/>
    </xf>
    <xf numFmtId="0" fontId="44" fillId="0" borderId="0" xfId="0" applyFont="1" applyFill="1" applyBorder="1" applyAlignment="1">
      <alignment vertical="center" wrapText="1" shrinkToFit="1"/>
    </xf>
    <xf numFmtId="0" fontId="44" fillId="0" borderId="0" xfId="0" applyFont="1" applyFill="1" applyBorder="1" applyAlignment="1">
      <alignment horizontal="center" vertical="center" wrapText="1" shrinkToFit="1"/>
    </xf>
    <xf numFmtId="0" fontId="44" fillId="0" borderId="0" xfId="0" applyFont="1" applyBorder="1" applyAlignment="1"/>
    <xf numFmtId="0" fontId="46" fillId="0" borderId="0" xfId="0" applyFont="1" applyFill="1" applyBorder="1" applyAlignment="1">
      <alignment vertical="center" wrapText="1" shrinkToFit="1"/>
    </xf>
    <xf numFmtId="4" fontId="44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left" vertical="top" wrapText="1"/>
    </xf>
    <xf numFmtId="0" fontId="26" fillId="0" borderId="0" xfId="0" applyFont="1" applyAlignment="1">
      <alignment horizontal="center" vertical="center" wrapText="1"/>
    </xf>
    <xf numFmtId="0" fontId="45" fillId="4" borderId="0" xfId="0" applyFont="1" applyFill="1" applyAlignment="1">
      <alignment horizontal="left"/>
    </xf>
    <xf numFmtId="0" fontId="45" fillId="4" borderId="0" xfId="0" applyFont="1" applyFill="1" applyAlignment="1">
      <alignment horizontal="center" vertical="center"/>
    </xf>
    <xf numFmtId="0" fontId="45" fillId="4" borderId="0" xfId="0" applyFont="1" applyFill="1" applyAlignment="1"/>
    <xf numFmtId="0" fontId="26" fillId="4" borderId="0" xfId="0" applyFont="1" applyFill="1"/>
    <xf numFmtId="49" fontId="32" fillId="5" borderId="1" xfId="0" applyNumberFormat="1" applyFont="1" applyFill="1" applyBorder="1" applyAlignment="1">
      <alignment horizontal="center" vertical="center" wrapText="1"/>
    </xf>
    <xf numFmtId="0" fontId="47" fillId="5" borderId="1" xfId="0" applyFont="1" applyFill="1" applyBorder="1" applyAlignment="1">
      <alignment vertical="center" wrapText="1"/>
    </xf>
    <xf numFmtId="0" fontId="32" fillId="5" borderId="1" xfId="0" applyFont="1" applyFill="1" applyBorder="1" applyAlignment="1">
      <alignment horizontal="center" vertical="center" wrapText="1"/>
    </xf>
    <xf numFmtId="4" fontId="32" fillId="5" borderId="1" xfId="0" applyNumberFormat="1" applyFont="1" applyFill="1" applyBorder="1" applyAlignment="1">
      <alignment horizontal="center" vertical="center" wrapText="1"/>
    </xf>
    <xf numFmtId="0" fontId="32" fillId="5" borderId="1" xfId="0" applyFont="1" applyFill="1" applyBorder="1"/>
    <xf numFmtId="49" fontId="31" fillId="6" borderId="1" xfId="0" applyNumberFormat="1" applyFont="1" applyFill="1" applyBorder="1" applyAlignment="1">
      <alignment horizontal="center" vertical="center" wrapText="1"/>
    </xf>
    <xf numFmtId="0" fontId="48" fillId="6" borderId="1" xfId="0" applyFont="1" applyFill="1" applyBorder="1" applyAlignment="1">
      <alignment vertical="center" wrapText="1"/>
    </xf>
    <xf numFmtId="0" fontId="31" fillId="6" borderId="1" xfId="0" applyFont="1" applyFill="1" applyBorder="1" applyAlignment="1">
      <alignment horizontal="center" vertical="center" wrapText="1"/>
    </xf>
    <xf numFmtId="4" fontId="31" fillId="6" borderId="1" xfId="0" applyNumberFormat="1" applyFont="1" applyFill="1" applyBorder="1" applyAlignment="1">
      <alignment horizontal="center" vertical="center" wrapText="1"/>
    </xf>
    <xf numFmtId="0" fontId="31" fillId="6" borderId="1" xfId="0" applyFont="1" applyFill="1" applyBorder="1"/>
    <xf numFmtId="3" fontId="31" fillId="6" borderId="1" xfId="0" applyNumberFormat="1" applyFont="1" applyFill="1" applyBorder="1" applyAlignment="1">
      <alignment horizontal="center" vertical="center" wrapText="1"/>
    </xf>
    <xf numFmtId="0" fontId="32" fillId="5" borderId="1" xfId="0" applyFont="1" applyFill="1" applyBorder="1" applyAlignment="1">
      <alignment vertical="center" wrapText="1"/>
    </xf>
    <xf numFmtId="0" fontId="33" fillId="6" borderId="1" xfId="0" applyFont="1" applyFill="1" applyBorder="1" applyAlignment="1">
      <alignment vertical="center" wrapText="1"/>
    </xf>
    <xf numFmtId="4" fontId="34" fillId="5" borderId="1" xfId="0" applyNumberFormat="1" applyFont="1" applyFill="1" applyBorder="1" applyAlignment="1">
      <alignment horizontal="center" vertical="center" wrapText="1"/>
    </xf>
    <xf numFmtId="0" fontId="34" fillId="5" borderId="1" xfId="0" applyFont="1" applyFill="1" applyBorder="1" applyAlignment="1">
      <alignment vertical="center" wrapText="1"/>
    </xf>
    <xf numFmtId="0" fontId="31" fillId="6" borderId="1" xfId="0" applyFont="1" applyFill="1" applyBorder="1" applyAlignment="1">
      <alignment vertical="center" wrapText="1"/>
    </xf>
    <xf numFmtId="49" fontId="31" fillId="0" borderId="1" xfId="1" applyNumberFormat="1" applyFont="1" applyBorder="1" applyAlignment="1">
      <alignment horizontal="center" vertical="center" wrapText="1"/>
    </xf>
    <xf numFmtId="0" fontId="32" fillId="6" borderId="1" xfId="0" applyFont="1" applyFill="1" applyBorder="1" applyAlignment="1">
      <alignment vertical="center" wrapText="1"/>
    </xf>
    <xf numFmtId="0" fontId="32" fillId="6" borderId="1" xfId="0" applyFont="1" applyFill="1" applyBorder="1" applyAlignment="1">
      <alignment horizontal="center" vertical="center" wrapText="1"/>
    </xf>
    <xf numFmtId="4" fontId="32" fillId="0" borderId="1" xfId="0" applyNumberFormat="1" applyFont="1" applyBorder="1" applyAlignment="1">
      <alignment horizontal="center" vertical="center" wrapText="1"/>
    </xf>
    <xf numFmtId="4" fontId="31" fillId="0" borderId="1" xfId="0" applyNumberFormat="1" applyFont="1" applyBorder="1" applyAlignment="1">
      <alignment horizontal="center" vertical="center" wrapText="1"/>
    </xf>
    <xf numFmtId="0" fontId="31" fillId="0" borderId="1" xfId="0" applyFont="1" applyBorder="1"/>
    <xf numFmtId="4" fontId="28" fillId="7" borderId="1" xfId="0" applyNumberFormat="1" applyFont="1" applyFill="1" applyBorder="1" applyAlignment="1">
      <alignment horizontal="center" vertical="center" wrapText="1"/>
    </xf>
    <xf numFmtId="4" fontId="23" fillId="7" borderId="1" xfId="0" applyNumberFormat="1" applyFont="1" applyFill="1" applyBorder="1" applyAlignment="1">
      <alignment horizontal="center" vertical="center" wrapText="1"/>
    </xf>
    <xf numFmtId="4" fontId="31" fillId="4" borderId="1" xfId="0" applyNumberFormat="1" applyFont="1" applyFill="1" applyBorder="1" applyAlignment="1">
      <alignment horizontal="center" vertical="center" wrapText="1"/>
    </xf>
    <xf numFmtId="0" fontId="31" fillId="8" borderId="1" xfId="0" applyFont="1" applyFill="1" applyBorder="1" applyAlignment="1">
      <alignment horizontal="center" vertical="center" wrapText="1"/>
    </xf>
    <xf numFmtId="0" fontId="24" fillId="6" borderId="0" xfId="0" applyFont="1" applyFill="1"/>
    <xf numFmtId="0" fontId="35" fillId="0" borderId="0" xfId="0" applyFont="1" applyAlignment="1">
      <alignment horizontal="center" vertical="center" wrapText="1"/>
    </xf>
    <xf numFmtId="0" fontId="35" fillId="0" borderId="0" xfId="0" applyFont="1" applyAlignment="1">
      <alignment horizontal="center" vertical="center"/>
    </xf>
    <xf numFmtId="0" fontId="24" fillId="9" borderId="0" xfId="0" applyFont="1" applyFill="1"/>
    <xf numFmtId="0" fontId="21" fillId="0" borderId="0" xfId="0" applyFont="1" applyAlignment="1">
      <alignment wrapText="1"/>
    </xf>
    <xf numFmtId="0" fontId="22" fillId="0" borderId="0" xfId="0" applyFont="1" applyAlignment="1">
      <alignment wrapText="1"/>
    </xf>
    <xf numFmtId="3" fontId="26" fillId="0" borderId="0" xfId="0" applyNumberFormat="1" applyFont="1" applyAlignment="1">
      <alignment horizontal="left" vertical="top" wrapText="1"/>
    </xf>
    <xf numFmtId="3" fontId="21" fillId="0" borderId="0" xfId="0" applyNumberFormat="1" applyFont="1" applyAlignment="1"/>
    <xf numFmtId="3" fontId="22" fillId="0" borderId="0" xfId="0" applyNumberFormat="1" applyFont="1"/>
    <xf numFmtId="0" fontId="36" fillId="0" borderId="0" xfId="0" applyFont="1" applyAlignment="1">
      <alignment wrapText="1"/>
    </xf>
    <xf numFmtId="0" fontId="36" fillId="0" borderId="0" xfId="0" applyNumberFormat="1" applyFont="1" applyFill="1" applyBorder="1" applyAlignment="1">
      <alignment vertical="justify" wrapText="1"/>
    </xf>
    <xf numFmtId="0" fontId="49" fillId="6" borderId="0" xfId="0" applyFont="1" applyFill="1"/>
    <xf numFmtId="0" fontId="50" fillId="0" borderId="1" xfId="0" applyFont="1" applyBorder="1"/>
    <xf numFmtId="0" fontId="51" fillId="0" borderId="1" xfId="0" applyFont="1" applyBorder="1" applyAlignment="1">
      <alignment vertical="center" wrapText="1"/>
    </xf>
    <xf numFmtId="4" fontId="51" fillId="0" borderId="1" xfId="0" applyNumberFormat="1" applyFont="1" applyBorder="1" applyAlignment="1">
      <alignment horizontal="center" vertical="center" wrapText="1"/>
    </xf>
    <xf numFmtId="0" fontId="51" fillId="0" borderId="1" xfId="0" applyFont="1" applyBorder="1" applyAlignment="1">
      <alignment horizontal="center" vertical="center" wrapText="1"/>
    </xf>
    <xf numFmtId="4" fontId="52" fillId="0" borderId="1" xfId="0" applyNumberFormat="1" applyFont="1" applyBorder="1" applyAlignment="1">
      <alignment horizontal="center" vertical="center" wrapText="1"/>
    </xf>
    <xf numFmtId="0" fontId="52" fillId="0" borderId="1" xfId="0" applyFont="1" applyBorder="1" applyAlignment="1">
      <alignment horizontal="center" vertical="center" wrapText="1"/>
    </xf>
    <xf numFmtId="49" fontId="52" fillId="6" borderId="1" xfId="0" applyNumberFormat="1" applyFont="1" applyFill="1" applyBorder="1" applyAlignment="1">
      <alignment horizontal="center" vertical="center" wrapText="1"/>
    </xf>
    <xf numFmtId="0" fontId="52" fillId="6" borderId="1" xfId="0" applyFont="1" applyFill="1" applyBorder="1" applyAlignment="1">
      <alignment horizontal="left" vertical="center" wrapText="1"/>
    </xf>
    <xf numFmtId="0" fontId="52" fillId="6" borderId="1" xfId="0" applyFont="1" applyFill="1" applyBorder="1" applyAlignment="1">
      <alignment horizontal="center" vertical="center" wrapText="1"/>
    </xf>
    <xf numFmtId="4" fontId="52" fillId="6" borderId="1" xfId="0" applyNumberFormat="1" applyFont="1" applyFill="1" applyBorder="1" applyAlignment="1">
      <alignment horizontal="center" vertical="center" wrapText="1"/>
    </xf>
    <xf numFmtId="3" fontId="52" fillId="6" borderId="1" xfId="0" applyNumberFormat="1" applyFont="1" applyFill="1" applyBorder="1" applyAlignment="1">
      <alignment horizontal="center" vertical="center" wrapText="1"/>
    </xf>
    <xf numFmtId="0" fontId="52" fillId="0" borderId="1" xfId="0" applyFont="1" applyBorder="1" applyAlignment="1">
      <alignment wrapText="1"/>
    </xf>
    <xf numFmtId="49" fontId="50" fillId="0" borderId="1" xfId="1" applyNumberFormat="1" applyFont="1" applyBorder="1" applyAlignment="1">
      <alignment horizontal="center" vertical="center" wrapText="1"/>
    </xf>
    <xf numFmtId="0" fontId="52" fillId="6" borderId="1" xfId="0" applyFont="1" applyFill="1" applyBorder="1" applyAlignment="1">
      <alignment vertical="center" wrapText="1"/>
    </xf>
    <xf numFmtId="0" fontId="50" fillId="6" borderId="1" xfId="0" applyFont="1" applyFill="1" applyBorder="1" applyAlignment="1">
      <alignment horizontal="center" vertical="center" wrapText="1"/>
    </xf>
    <xf numFmtId="4" fontId="50" fillId="0" borderId="1" xfId="0" applyNumberFormat="1" applyFont="1" applyBorder="1" applyAlignment="1">
      <alignment horizontal="center" vertical="center" wrapText="1"/>
    </xf>
    <xf numFmtId="3" fontId="50" fillId="0" borderId="1" xfId="0" applyNumberFormat="1" applyFont="1" applyBorder="1" applyAlignment="1">
      <alignment horizontal="center" vertical="center" wrapText="1"/>
    </xf>
    <xf numFmtId="0" fontId="53" fillId="0" borderId="1" xfId="0" applyFont="1" applyBorder="1" applyAlignment="1">
      <alignment wrapText="1"/>
    </xf>
    <xf numFmtId="49" fontId="52" fillId="10" borderId="1" xfId="0" applyNumberFormat="1" applyFont="1" applyFill="1" applyBorder="1" applyAlignment="1">
      <alignment horizontal="center" vertical="center" wrapText="1"/>
    </xf>
    <xf numFmtId="0" fontId="52" fillId="10" borderId="1" xfId="0" applyFont="1" applyFill="1" applyBorder="1" applyAlignment="1">
      <alignment horizontal="left" vertical="center" wrapText="1"/>
    </xf>
    <xf numFmtId="0" fontId="52" fillId="10" borderId="1" xfId="0" applyFont="1" applyFill="1" applyBorder="1" applyAlignment="1">
      <alignment horizontal="center" vertical="center" wrapText="1"/>
    </xf>
    <xf numFmtId="4" fontId="52" fillId="10" borderId="1" xfId="0" applyNumberFormat="1" applyFont="1" applyFill="1" applyBorder="1" applyAlignment="1">
      <alignment horizontal="center" vertical="center" wrapText="1"/>
    </xf>
    <xf numFmtId="3" fontId="52" fillId="10" borderId="1" xfId="0" applyNumberFormat="1" applyFont="1" applyFill="1" applyBorder="1" applyAlignment="1">
      <alignment horizontal="center" vertical="center" wrapText="1"/>
    </xf>
    <xf numFmtId="0" fontId="52" fillId="10" borderId="1" xfId="0" applyFont="1" applyFill="1" applyBorder="1" applyAlignment="1">
      <alignment horizontal="right" wrapText="1"/>
    </xf>
    <xf numFmtId="49" fontId="50" fillId="6" borderId="1" xfId="0" applyNumberFormat="1" applyFont="1" applyFill="1" applyBorder="1" applyAlignment="1">
      <alignment horizontal="center" vertical="center" wrapText="1"/>
    </xf>
    <xf numFmtId="0" fontId="50" fillId="6" borderId="1" xfId="0" applyFont="1" applyFill="1" applyBorder="1" applyAlignment="1">
      <alignment horizontal="left" vertical="center" wrapText="1"/>
    </xf>
    <xf numFmtId="4" fontId="50" fillId="6" borderId="1" xfId="0" applyNumberFormat="1" applyFont="1" applyFill="1" applyBorder="1" applyAlignment="1">
      <alignment horizontal="center" vertical="center" wrapText="1"/>
    </xf>
    <xf numFmtId="0" fontId="50" fillId="0" borderId="1" xfId="0" applyFont="1" applyBorder="1" applyAlignment="1">
      <alignment vertical="center" wrapText="1"/>
    </xf>
    <xf numFmtId="0" fontId="41" fillId="0" borderId="1" xfId="0" applyFont="1" applyBorder="1" applyAlignment="1">
      <alignment vertical="center" wrapText="1"/>
    </xf>
    <xf numFmtId="0" fontId="50" fillId="11" borderId="1" xfId="0" applyFont="1" applyFill="1" applyBorder="1" applyAlignment="1">
      <alignment horizontal="left" vertical="center" wrapText="1"/>
    </xf>
    <xf numFmtId="0" fontId="52" fillId="6" borderId="1" xfId="0" applyFont="1" applyFill="1" applyBorder="1" applyAlignment="1">
      <alignment horizontal="right" wrapText="1"/>
    </xf>
    <xf numFmtId="0" fontId="50" fillId="6" borderId="1" xfId="0" applyFont="1" applyFill="1" applyBorder="1" applyAlignment="1">
      <alignment horizontal="left" wrapText="1"/>
    </xf>
    <xf numFmtId="0" fontId="50" fillId="0" borderId="1" xfId="0" applyFont="1" applyBorder="1" applyAlignment="1">
      <alignment wrapText="1"/>
    </xf>
    <xf numFmtId="0" fontId="50" fillId="6" borderId="1" xfId="0" applyFont="1" applyFill="1" applyBorder="1" applyAlignment="1">
      <alignment wrapText="1"/>
    </xf>
    <xf numFmtId="0" fontId="50" fillId="0" borderId="1" xfId="0" applyFont="1" applyBorder="1" applyAlignment="1">
      <alignment horizontal="right" wrapText="1"/>
    </xf>
    <xf numFmtId="0" fontId="50" fillId="6" borderId="1" xfId="0" applyFont="1" applyFill="1" applyBorder="1" applyAlignment="1">
      <alignment horizontal="right" wrapText="1"/>
    </xf>
    <xf numFmtId="0" fontId="6" fillId="6" borderId="1" xfId="0" applyFont="1" applyFill="1" applyBorder="1" applyAlignment="1">
      <alignment wrapText="1"/>
    </xf>
    <xf numFmtId="0" fontId="49" fillId="6" borderId="1" xfId="0" applyFont="1" applyFill="1" applyBorder="1"/>
    <xf numFmtId="0" fontId="5" fillId="6" borderId="1" xfId="0" applyFont="1" applyFill="1" applyBorder="1" applyAlignment="1">
      <alignment wrapText="1"/>
    </xf>
    <xf numFmtId="49" fontId="50" fillId="0" borderId="1" xfId="0" applyNumberFormat="1" applyFont="1" applyBorder="1" applyAlignment="1">
      <alignment horizontal="center" vertical="center" wrapText="1"/>
    </xf>
    <xf numFmtId="0" fontId="50" fillId="0" borderId="1" xfId="0" applyFont="1" applyBorder="1" applyAlignment="1">
      <alignment horizontal="left" vertical="center" wrapText="1" shrinkToFit="1"/>
    </xf>
    <xf numFmtId="0" fontId="50" fillId="0" borderId="1" xfId="0" applyFont="1" applyBorder="1" applyAlignment="1">
      <alignment horizontal="center" vertical="center" wrapText="1" shrinkToFit="1"/>
    </xf>
    <xf numFmtId="0" fontId="22" fillId="6" borderId="0" xfId="0" applyFont="1" applyFill="1"/>
    <xf numFmtId="49" fontId="4" fillId="0" borderId="0" xfId="0" applyNumberFormat="1" applyFont="1" applyAlignment="1">
      <alignment horizontal="center" vertical="center" wrapText="1"/>
    </xf>
    <xf numFmtId="0" fontId="39" fillId="0" borderId="0" xfId="0" applyFont="1" applyAlignment="1">
      <alignment vertical="center" wrapText="1" shrinkToFit="1"/>
    </xf>
    <xf numFmtId="0" fontId="4" fillId="0" borderId="0" xfId="0" applyFont="1" applyAlignment="1">
      <alignment horizontal="center" vertical="center" wrapText="1" shrinkToFit="1"/>
    </xf>
    <xf numFmtId="0" fontId="39" fillId="0" borderId="0" xfId="0" applyFont="1"/>
    <xf numFmtId="3" fontId="39" fillId="0" borderId="0" xfId="0" applyNumberFormat="1" applyFont="1"/>
    <xf numFmtId="0" fontId="43" fillId="6" borderId="0" xfId="0" applyFont="1" applyFill="1"/>
    <xf numFmtId="0" fontId="44" fillId="6" borderId="0" xfId="0" applyFont="1" applyFill="1"/>
    <xf numFmtId="3" fontId="39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wrapText="1"/>
    </xf>
    <xf numFmtId="49" fontId="50" fillId="0" borderId="0" xfId="0" applyNumberFormat="1" applyFont="1" applyAlignment="1">
      <alignment horizontal="center" vertical="center"/>
    </xf>
    <xf numFmtId="0" fontId="24" fillId="13" borderId="0" xfId="0" applyFont="1" applyFill="1"/>
    <xf numFmtId="0" fontId="3" fillId="6" borderId="1" xfId="0" applyFont="1" applyFill="1" applyBorder="1" applyAlignment="1">
      <alignment wrapText="1"/>
    </xf>
    <xf numFmtId="0" fontId="53" fillId="0" borderId="0" xfId="0" applyFont="1" applyBorder="1" applyAlignment="1">
      <alignment wrapText="1"/>
    </xf>
    <xf numFmtId="0" fontId="4" fillId="12" borderId="0" xfId="0" applyFont="1" applyFill="1" applyAlignment="1">
      <alignment horizontal="left" wrapText="1"/>
    </xf>
    <xf numFmtId="0" fontId="4" fillId="12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left"/>
    </xf>
    <xf numFmtId="0" fontId="4" fillId="12" borderId="0" xfId="0" applyFont="1" applyFill="1"/>
    <xf numFmtId="3" fontId="4" fillId="12" borderId="0" xfId="0" applyNumberFormat="1" applyFont="1" applyFill="1" applyAlignment="1">
      <alignment horizontal="left"/>
    </xf>
    <xf numFmtId="0" fontId="55" fillId="12" borderId="0" xfId="0" applyFont="1" applyFill="1" applyAlignment="1">
      <alignment horizontal="left" wrapText="1"/>
    </xf>
    <xf numFmtId="0" fontId="4" fillId="12" borderId="0" xfId="0" applyFont="1" applyFill="1" applyAlignment="1">
      <alignment wrapText="1"/>
    </xf>
    <xf numFmtId="3" fontId="4" fillId="12" borderId="0" xfId="0" applyNumberFormat="1" applyFont="1" applyFill="1"/>
    <xf numFmtId="3" fontId="50" fillId="12" borderId="0" xfId="0" applyNumberFormat="1" applyFont="1" applyFill="1"/>
    <xf numFmtId="0" fontId="53" fillId="12" borderId="0" xfId="0" applyFont="1" applyFill="1" applyAlignment="1">
      <alignment wrapText="1"/>
    </xf>
    <xf numFmtId="0" fontId="55" fillId="12" borderId="0" xfId="0" applyFont="1" applyFill="1" applyAlignment="1">
      <alignment wrapText="1"/>
    </xf>
    <xf numFmtId="0" fontId="50" fillId="12" borderId="0" xfId="0" applyFont="1" applyFill="1" applyAlignment="1">
      <alignment horizontal="left" vertical="top" wrapText="1"/>
    </xf>
    <xf numFmtId="0" fontId="50" fillId="12" borderId="0" xfId="0" applyFont="1" applyFill="1" applyAlignment="1">
      <alignment horizontal="center" vertical="center" wrapText="1"/>
    </xf>
    <xf numFmtId="0" fontId="50" fillId="12" borderId="0" xfId="0" applyFont="1" applyFill="1" applyAlignment="1">
      <alignment wrapText="1"/>
    </xf>
    <xf numFmtId="3" fontId="50" fillId="12" borderId="0" xfId="0" applyNumberFormat="1" applyFont="1" applyFill="1" applyAlignment="1">
      <alignment horizontal="left" vertical="top" wrapText="1"/>
    </xf>
    <xf numFmtId="3" fontId="52" fillId="12" borderId="0" xfId="0" applyNumberFormat="1" applyFont="1" applyFill="1"/>
    <xf numFmtId="0" fontId="52" fillId="12" borderId="0" xfId="0" applyFont="1" applyFill="1" applyAlignment="1">
      <alignment wrapText="1"/>
    </xf>
    <xf numFmtId="0" fontId="50" fillId="12" borderId="0" xfId="0" applyFont="1" applyFill="1" applyAlignment="1">
      <alignment horizontal="center" vertical="center"/>
    </xf>
    <xf numFmtId="0" fontId="52" fillId="12" borderId="0" xfId="0" applyFont="1" applyFill="1"/>
    <xf numFmtId="0" fontId="56" fillId="12" borderId="0" xfId="0" applyFont="1" applyFill="1" applyAlignment="1">
      <alignment wrapText="1"/>
    </xf>
    <xf numFmtId="0" fontId="41" fillId="6" borderId="1" xfId="0" applyFont="1" applyFill="1" applyBorder="1" applyAlignment="1">
      <alignment horizontal="left" wrapText="1"/>
    </xf>
    <xf numFmtId="0" fontId="2" fillId="6" borderId="1" xfId="0" applyFont="1" applyFill="1" applyBorder="1" applyAlignment="1">
      <alignment wrapText="1"/>
    </xf>
    <xf numFmtId="1" fontId="2" fillId="0" borderId="6" xfId="0" applyNumberFormat="1" applyFont="1" applyBorder="1" applyAlignment="1">
      <alignment horizontal="center" vertical="center" wrapText="1"/>
    </xf>
    <xf numFmtId="1" fontId="58" fillId="0" borderId="1" xfId="0" applyNumberFormat="1" applyFont="1" applyBorder="1" applyAlignment="1">
      <alignment horizontal="center" vertical="center" wrapText="1"/>
    </xf>
    <xf numFmtId="1" fontId="50" fillId="0" borderId="1" xfId="0" applyNumberFormat="1" applyFont="1" applyBorder="1" applyAlignment="1">
      <alignment horizontal="center" vertical="center" wrapText="1"/>
    </xf>
    <xf numFmtId="1" fontId="50" fillId="0" borderId="6" xfId="0" applyNumberFormat="1" applyFont="1" applyBorder="1" applyAlignment="1">
      <alignment horizontal="center" vertical="center" wrapText="1"/>
    </xf>
    <xf numFmtId="0" fontId="1" fillId="6" borderId="1" xfId="0" applyFont="1" applyFill="1" applyBorder="1" applyAlignment="1">
      <alignment wrapText="1"/>
    </xf>
    <xf numFmtId="166" fontId="50" fillId="6" borderId="1" xfId="0" applyNumberFormat="1" applyFont="1" applyFill="1" applyBorder="1" applyAlignment="1">
      <alignment horizontal="center" vertical="center" wrapText="1"/>
    </xf>
    <xf numFmtId="0" fontId="50" fillId="11" borderId="1" xfId="0" applyFont="1" applyFill="1" applyBorder="1" applyAlignment="1">
      <alignment horizontal="center" vertical="center" wrapText="1"/>
    </xf>
    <xf numFmtId="0" fontId="23" fillId="7" borderId="1" xfId="0" applyFont="1" applyFill="1" applyBorder="1" applyAlignment="1">
      <alignment horizontal="center" vertical="center" wrapText="1"/>
    </xf>
    <xf numFmtId="0" fontId="28" fillId="7" borderId="1" xfId="0" applyFont="1" applyFill="1" applyBorder="1" applyAlignment="1">
      <alignment vertical="center" wrapText="1"/>
    </xf>
    <xf numFmtId="0" fontId="44" fillId="0" borderId="0" xfId="0" applyFont="1" applyAlignment="1">
      <alignment horizontal="left" vertical="top" wrapText="1"/>
    </xf>
    <xf numFmtId="0" fontId="44" fillId="0" borderId="0" xfId="0" applyFont="1" applyAlignment="1">
      <alignment vertical="top"/>
    </xf>
    <xf numFmtId="49" fontId="25" fillId="4" borderId="3" xfId="0" applyNumberFormat="1" applyFont="1" applyFill="1" applyBorder="1" applyAlignment="1">
      <alignment horizontal="center" vertical="center" wrapText="1"/>
    </xf>
    <xf numFmtId="49" fontId="25" fillId="4" borderId="4" xfId="0" applyNumberFormat="1" applyFont="1" applyFill="1" applyBorder="1" applyAlignment="1">
      <alignment horizontal="center" vertical="center" wrapText="1"/>
    </xf>
    <xf numFmtId="49" fontId="25" fillId="4" borderId="5" xfId="0" applyNumberFormat="1" applyFont="1" applyFill="1" applyBorder="1" applyAlignment="1">
      <alignment horizontal="center" vertical="center" wrapText="1"/>
    </xf>
    <xf numFmtId="49" fontId="25" fillId="0" borderId="1" xfId="0" applyNumberFormat="1" applyFont="1" applyBorder="1" applyAlignment="1">
      <alignment horizontal="center" vertical="center" wrapText="1"/>
    </xf>
    <xf numFmtId="0" fontId="54" fillId="0" borderId="1" xfId="0" applyNumberFormat="1" applyFont="1" applyFill="1" applyBorder="1" applyAlignment="1">
      <alignment vertical="justify" wrapText="1"/>
    </xf>
    <xf numFmtId="0" fontId="54" fillId="0" borderId="1" xfId="0" applyFont="1" applyBorder="1" applyAlignment="1">
      <alignment wrapText="1"/>
    </xf>
    <xf numFmtId="49" fontId="25" fillId="4" borderId="1" xfId="0" applyNumberFormat="1" applyFont="1" applyFill="1" applyBorder="1" applyAlignment="1">
      <alignment horizontal="center" vertical="center" wrapText="1"/>
    </xf>
    <xf numFmtId="0" fontId="45" fillId="4" borderId="0" xfId="0" applyFont="1" applyFill="1" applyAlignment="1">
      <alignment horizontal="left"/>
    </xf>
    <xf numFmtId="0" fontId="21" fillId="0" borderId="0" xfId="0" applyFont="1" applyAlignment="1"/>
    <xf numFmtId="0" fontId="45" fillId="4" borderId="0" xfId="0" applyFont="1" applyFill="1" applyAlignment="1"/>
    <xf numFmtId="0" fontId="23" fillId="0" borderId="0" xfId="0" applyFont="1" applyBorder="1" applyAlignment="1">
      <alignment vertical="center" wrapText="1"/>
    </xf>
    <xf numFmtId="0" fontId="28" fillId="4" borderId="1" xfId="0" applyNumberFormat="1" applyFont="1" applyFill="1" applyBorder="1" applyAlignment="1">
      <alignment horizontal="center" vertical="center" wrapText="1" shrinkToFit="1"/>
    </xf>
    <xf numFmtId="0" fontId="28" fillId="4" borderId="1" xfId="0" applyNumberFormat="1" applyFont="1" applyFill="1" applyBorder="1" applyAlignment="1">
      <alignment horizontal="center" vertical="center" wrapText="1"/>
    </xf>
    <xf numFmtId="0" fontId="28" fillId="4" borderId="6" xfId="0" applyNumberFormat="1" applyFont="1" applyFill="1" applyBorder="1" applyAlignment="1">
      <alignment vertical="justify" wrapText="1"/>
    </xf>
    <xf numFmtId="0" fontId="28" fillId="4" borderId="6" xfId="0" applyFont="1" applyFill="1" applyBorder="1" applyAlignment="1">
      <alignment wrapText="1"/>
    </xf>
    <xf numFmtId="4" fontId="23" fillId="7" borderId="1" xfId="0" applyNumberFormat="1" applyFont="1" applyFill="1" applyBorder="1" applyAlignment="1">
      <alignment horizontal="center" vertical="center" wrapText="1"/>
    </xf>
    <xf numFmtId="0" fontId="28" fillId="7" borderId="1" xfId="0" applyFont="1" applyFill="1" applyBorder="1" applyAlignment="1">
      <alignment horizontal="center" vertical="center" wrapText="1"/>
    </xf>
    <xf numFmtId="49" fontId="25" fillId="4" borderId="7" xfId="0" applyNumberFormat="1" applyFont="1" applyFill="1" applyBorder="1" applyAlignment="1">
      <alignment horizontal="left" vertical="center"/>
    </xf>
    <xf numFmtId="0" fontId="27" fillId="4" borderId="7" xfId="0" applyFont="1" applyFill="1" applyBorder="1" applyAlignment="1">
      <alignment horizontal="left" vertical="center"/>
    </xf>
    <xf numFmtId="49" fontId="28" fillId="7" borderId="1" xfId="1" applyNumberFormat="1" applyFont="1" applyFill="1" applyBorder="1" applyAlignment="1">
      <alignment horizontal="center" vertical="center" wrapText="1"/>
    </xf>
    <xf numFmtId="49" fontId="28" fillId="7" borderId="1" xfId="0" applyNumberFormat="1" applyFont="1" applyFill="1" applyBorder="1" applyAlignment="1">
      <alignment horizontal="center" vertical="center"/>
    </xf>
    <xf numFmtId="0" fontId="52" fillId="0" borderId="8" xfId="0" applyFont="1" applyBorder="1" applyAlignment="1">
      <alignment horizontal="center" vertical="center" wrapText="1"/>
    </xf>
    <xf numFmtId="0" fontId="52" fillId="0" borderId="9" xfId="0" applyFont="1" applyBorder="1" applyAlignment="1">
      <alignment horizontal="center" vertical="center" wrapText="1"/>
    </xf>
    <xf numFmtId="0" fontId="52" fillId="0" borderId="6" xfId="0" applyFont="1" applyBorder="1" applyAlignment="1">
      <alignment horizontal="center" vertical="center" wrapText="1"/>
    </xf>
    <xf numFmtId="0" fontId="51" fillId="12" borderId="3" xfId="0" applyFont="1" applyFill="1" applyBorder="1" applyAlignment="1" applyProtection="1">
      <alignment horizontal="center" vertical="center" wrapText="1"/>
      <protection locked="0"/>
    </xf>
    <xf numFmtId="0" fontId="51" fillId="12" borderId="4" xfId="0" applyFont="1" applyFill="1" applyBorder="1" applyAlignment="1" applyProtection="1">
      <alignment horizontal="center" vertical="center" wrapText="1"/>
      <protection locked="0"/>
    </xf>
    <xf numFmtId="0" fontId="51" fillId="12" borderId="5" xfId="0" applyFont="1" applyFill="1" applyBorder="1" applyAlignment="1" applyProtection="1">
      <alignment horizontal="center" vertical="center" wrapText="1"/>
      <protection locked="0"/>
    </xf>
    <xf numFmtId="0" fontId="39" fillId="0" borderId="0" xfId="0" applyFont="1" applyAlignment="1">
      <alignment horizontal="left" vertical="center" wrapText="1"/>
    </xf>
    <xf numFmtId="49" fontId="52" fillId="12" borderId="3" xfId="0" applyNumberFormat="1" applyFont="1" applyFill="1" applyBorder="1" applyAlignment="1">
      <alignment horizontal="center" vertical="center" wrapText="1"/>
    </xf>
    <xf numFmtId="49" fontId="52" fillId="12" borderId="4" xfId="0" applyNumberFormat="1" applyFont="1" applyFill="1" applyBorder="1" applyAlignment="1">
      <alignment horizontal="center" vertical="center" wrapText="1"/>
    </xf>
    <xf numFmtId="49" fontId="52" fillId="12" borderId="5" xfId="0" applyNumberFormat="1" applyFont="1" applyFill="1" applyBorder="1" applyAlignment="1">
      <alignment horizontal="center" vertical="center" wrapText="1"/>
    </xf>
    <xf numFmtId="0" fontId="39" fillId="0" borderId="8" xfId="0" applyFont="1" applyBorder="1" applyAlignment="1">
      <alignment horizontal="center" vertical="center" wrapText="1"/>
    </xf>
    <xf numFmtId="0" fontId="39" fillId="0" borderId="6" xfId="0" applyFont="1" applyBorder="1" applyAlignment="1">
      <alignment horizontal="center" vertical="center" wrapText="1"/>
    </xf>
    <xf numFmtId="0" fontId="51" fillId="0" borderId="1" xfId="0" applyFont="1" applyBorder="1" applyAlignment="1">
      <alignment horizontal="center" vertical="center" wrapText="1"/>
    </xf>
    <xf numFmtId="0" fontId="52" fillId="0" borderId="1" xfId="0" applyFont="1" applyBorder="1" applyAlignment="1">
      <alignment horizontal="center" vertical="center" wrapText="1"/>
    </xf>
    <xf numFmtId="49" fontId="52" fillId="0" borderId="3" xfId="0" applyNumberFormat="1" applyFont="1" applyBorder="1" applyAlignment="1">
      <alignment horizontal="center" vertical="center" wrapText="1"/>
    </xf>
    <xf numFmtId="49" fontId="52" fillId="0" borderId="4" xfId="0" applyNumberFormat="1" applyFont="1" applyBorder="1" applyAlignment="1">
      <alignment horizontal="center" vertical="center" wrapText="1"/>
    </xf>
    <xf numFmtId="49" fontId="52" fillId="0" borderId="5" xfId="0" applyNumberFormat="1" applyFont="1" applyBorder="1" applyAlignment="1">
      <alignment horizontal="center" vertical="center" wrapText="1"/>
    </xf>
    <xf numFmtId="0" fontId="4" fillId="12" borderId="0" xfId="0" applyFont="1" applyFill="1" applyAlignment="1">
      <alignment horizontal="left"/>
    </xf>
    <xf numFmtId="0" fontId="39" fillId="0" borderId="0" xfId="0" applyFont="1" applyAlignment="1">
      <alignment vertical="center" wrapText="1"/>
    </xf>
    <xf numFmtId="0" fontId="4" fillId="12" borderId="0" xfId="0" applyFont="1" applyFill="1"/>
    <xf numFmtId="0" fontId="42" fillId="0" borderId="0" xfId="0" applyFont="1" applyAlignment="1">
      <alignment horizontal="left"/>
    </xf>
    <xf numFmtId="0" fontId="0" fillId="0" borderId="0" xfId="0" applyAlignment="1">
      <alignment horizontal="left"/>
    </xf>
    <xf numFmtId="0" fontId="42" fillId="0" borderId="0" xfId="0" applyFont="1" applyAlignment="1"/>
    <xf numFmtId="0" fontId="11" fillId="0" borderId="0" xfId="0" applyFont="1" applyBorder="1" applyAlignment="1">
      <alignment vertical="center" wrapText="1"/>
    </xf>
    <xf numFmtId="3" fontId="9" fillId="0" borderId="8" xfId="1" applyNumberFormat="1" applyFont="1" applyBorder="1" applyAlignment="1">
      <alignment horizontal="center" vertical="center" wrapText="1"/>
    </xf>
    <xf numFmtId="0" fontId="18" fillId="0" borderId="9" xfId="0" applyFont="1" applyBorder="1" applyAlignment="1"/>
    <xf numFmtId="0" fontId="18" fillId="0" borderId="6" xfId="0" applyFont="1" applyBorder="1" applyAlignment="1"/>
    <xf numFmtId="0" fontId="9" fillId="0" borderId="8" xfId="0" applyFont="1" applyBorder="1" applyAlignment="1">
      <alignment horizontal="center" vertical="center" wrapText="1"/>
    </xf>
    <xf numFmtId="0" fontId="18" fillId="0" borderId="9" xfId="0" applyFont="1" applyBorder="1" applyAlignment="1">
      <alignment vertical="center" wrapText="1"/>
    </xf>
    <xf numFmtId="0" fontId="18" fillId="0" borderId="6" xfId="0" applyFont="1" applyBorder="1" applyAlignment="1">
      <alignment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12" fillId="2" borderId="3" xfId="0" applyNumberFormat="1" applyFont="1" applyFill="1" applyBorder="1" applyAlignment="1">
      <alignment horizontal="center" vertical="center" wrapText="1" shrinkToFit="1"/>
    </xf>
    <xf numFmtId="0" fontId="0" fillId="0" borderId="4" xfId="0" applyNumberFormat="1" applyBorder="1" applyAlignment="1">
      <alignment horizontal="center" vertical="center" wrapText="1"/>
    </xf>
    <xf numFmtId="0" fontId="0" fillId="0" borderId="5" xfId="0" applyNumberFormat="1" applyBorder="1" applyAlignment="1">
      <alignment horizontal="center" vertical="center" wrapText="1"/>
    </xf>
    <xf numFmtId="4" fontId="9" fillId="0" borderId="3" xfId="0" applyNumberFormat="1" applyFont="1" applyBorder="1" applyAlignment="1">
      <alignment horizontal="center" vertical="center" wrapText="1"/>
    </xf>
    <xf numFmtId="4" fontId="9" fillId="0" borderId="4" xfId="0" applyNumberFormat="1" applyFont="1" applyBorder="1" applyAlignment="1">
      <alignment horizontal="center" vertical="center" wrapText="1"/>
    </xf>
    <xf numFmtId="4" fontId="9" fillId="0" borderId="5" xfId="0" applyNumberFormat="1" applyFont="1" applyBorder="1" applyAlignment="1">
      <alignment horizontal="center" vertical="center" wrapText="1"/>
    </xf>
    <xf numFmtId="4" fontId="12" fillId="0" borderId="3" xfId="0" applyNumberFormat="1" applyFont="1" applyBorder="1" applyAlignment="1">
      <alignment horizontal="center" vertical="center" wrapText="1"/>
    </xf>
    <xf numFmtId="4" fontId="12" fillId="0" borderId="5" xfId="0" applyNumberFormat="1" applyFont="1" applyBorder="1" applyAlignment="1">
      <alignment horizontal="center" vertical="center" wrapText="1"/>
    </xf>
    <xf numFmtId="3" fontId="10" fillId="0" borderId="3" xfId="0" applyNumberFormat="1" applyFont="1" applyFill="1" applyBorder="1" applyAlignment="1">
      <alignment horizontal="center" vertical="center" wrapText="1"/>
    </xf>
    <xf numFmtId="3" fontId="10" fillId="0" borderId="4" xfId="0" applyNumberFormat="1" applyFont="1" applyFill="1" applyBorder="1" applyAlignment="1">
      <alignment horizontal="center" vertical="center" wrapText="1"/>
    </xf>
    <xf numFmtId="3" fontId="10" fillId="0" borderId="5" xfId="0" applyNumberFormat="1" applyFont="1" applyFill="1" applyBorder="1" applyAlignment="1">
      <alignment horizontal="center" vertical="center" wrapText="1"/>
    </xf>
    <xf numFmtId="0" fontId="16" fillId="0" borderId="1" xfId="0" applyNumberFormat="1" applyFont="1" applyFill="1" applyBorder="1" applyAlignment="1">
      <alignment vertical="justify" wrapText="1"/>
    </xf>
    <xf numFmtId="0" fontId="17" fillId="0" borderId="1" xfId="0" applyFont="1" applyBorder="1" applyAlignment="1">
      <alignment wrapText="1"/>
    </xf>
    <xf numFmtId="165" fontId="14" fillId="0" borderId="3" xfId="0" applyNumberFormat="1" applyFont="1" applyFill="1" applyBorder="1" applyAlignment="1">
      <alignment horizontal="center" vertical="center" wrapText="1" shrinkToFit="1"/>
    </xf>
    <xf numFmtId="0" fontId="0" fillId="0" borderId="5" xfId="0" applyBorder="1" applyAlignment="1">
      <alignment horizontal="center" vertical="center" wrapText="1"/>
    </xf>
    <xf numFmtId="4" fontId="20" fillId="3" borderId="3" xfId="0" applyNumberFormat="1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0" fillId="0" borderId="5" xfId="0" applyBorder="1" applyAlignment="1">
      <alignment horizontal="center" vertical="center" wrapText="1" shrinkToFit="1"/>
    </xf>
    <xf numFmtId="165" fontId="13" fillId="0" borderId="3" xfId="0" applyNumberFormat="1" applyFont="1" applyFill="1" applyBorder="1" applyAlignment="1">
      <alignment horizontal="center" vertical="center" wrapText="1" shrinkToFit="1"/>
    </xf>
    <xf numFmtId="0" fontId="0" fillId="0" borderId="4" xfId="0" applyBorder="1" applyAlignment="1"/>
    <xf numFmtId="0" fontId="0" fillId="0" borderId="5" xfId="0" applyBorder="1" applyAlignment="1"/>
    <xf numFmtId="0" fontId="21" fillId="0" borderId="0" xfId="0" applyFont="1" applyAlignment="1">
      <alignment horizontal="left" vertical="top" wrapText="1"/>
    </xf>
    <xf numFmtId="0" fontId="14" fillId="0" borderId="0" xfId="0" applyFont="1" applyFill="1" applyBorder="1" applyAlignment="1">
      <alignment horizontal="left" vertical="center" wrapText="1" shrinkToFit="1"/>
    </xf>
    <xf numFmtId="0" fontId="21" fillId="0" borderId="0" xfId="0" applyFont="1" applyAlignment="1">
      <alignment vertical="top"/>
    </xf>
  </cellXfs>
  <cellStyles count="38">
    <cellStyle name="Normal_Sheet1" xfId="1" xr:uid="{00000000-0005-0000-0000-000000000000}"/>
    <cellStyle name="Акт" xfId="2" xr:uid="{00000000-0005-0000-0000-000001000000}"/>
    <cellStyle name="Акт 2" xfId="3" xr:uid="{00000000-0005-0000-0000-000002000000}"/>
    <cellStyle name="АктМТСН" xfId="4" xr:uid="{00000000-0005-0000-0000-000003000000}"/>
    <cellStyle name="ВедРесурсов" xfId="5" xr:uid="{00000000-0005-0000-0000-000004000000}"/>
    <cellStyle name="ВедРесурсов 2" xfId="6" xr:uid="{00000000-0005-0000-0000-000005000000}"/>
    <cellStyle name="ВедРесурсовАкт" xfId="7" xr:uid="{00000000-0005-0000-0000-000006000000}"/>
    <cellStyle name="Итоги" xfId="8" xr:uid="{00000000-0005-0000-0000-000007000000}"/>
    <cellStyle name="ИтогоАктБазЦ" xfId="9" xr:uid="{00000000-0005-0000-0000-000008000000}"/>
    <cellStyle name="ИтогоАктТекЦ" xfId="10" xr:uid="{00000000-0005-0000-0000-000009000000}"/>
    <cellStyle name="ИтогоБазЦ" xfId="11" xr:uid="{00000000-0005-0000-0000-00000A000000}"/>
    <cellStyle name="ИтогоБИМ" xfId="12" xr:uid="{00000000-0005-0000-0000-00000B000000}"/>
    <cellStyle name="ИтогоТекЦ" xfId="13" xr:uid="{00000000-0005-0000-0000-00000C000000}"/>
    <cellStyle name="ЛокСмета" xfId="14" xr:uid="{00000000-0005-0000-0000-00000D000000}"/>
    <cellStyle name="ЛокСмета 2" xfId="15" xr:uid="{00000000-0005-0000-0000-00000E000000}"/>
    <cellStyle name="ЛокСмета 2 2" xfId="16" xr:uid="{00000000-0005-0000-0000-00000F000000}"/>
    <cellStyle name="ЛокСмета 3" xfId="17" xr:uid="{00000000-0005-0000-0000-000010000000}"/>
    <cellStyle name="ЛокСмМТСН" xfId="18" xr:uid="{00000000-0005-0000-0000-000011000000}"/>
    <cellStyle name="Обычный" xfId="0" builtinId="0"/>
    <cellStyle name="Обычный 11" xfId="19" xr:uid="{00000000-0005-0000-0000-000013000000}"/>
    <cellStyle name="Обычный 2" xfId="20" xr:uid="{00000000-0005-0000-0000-000014000000}"/>
    <cellStyle name="Обычный 3" xfId="21" xr:uid="{00000000-0005-0000-0000-000015000000}"/>
    <cellStyle name="Обычный 4" xfId="22" xr:uid="{00000000-0005-0000-0000-000016000000}"/>
    <cellStyle name="Обычный 5" xfId="23" xr:uid="{00000000-0005-0000-0000-000017000000}"/>
    <cellStyle name="Обычный 8" xfId="24" xr:uid="{00000000-0005-0000-0000-000018000000}"/>
    <cellStyle name="Параметр" xfId="25" xr:uid="{00000000-0005-0000-0000-000019000000}"/>
    <cellStyle name="ПеременныеСметы" xfId="26" xr:uid="{00000000-0005-0000-0000-00001A000000}"/>
    <cellStyle name="ПеременныеСметы 2" xfId="27" xr:uid="{00000000-0005-0000-0000-00001B000000}"/>
    <cellStyle name="Процентный 2" xfId="28" xr:uid="{00000000-0005-0000-0000-00001C000000}"/>
    <cellStyle name="РесСмета" xfId="29" xr:uid="{00000000-0005-0000-0000-00001D000000}"/>
    <cellStyle name="РесСмета 2" xfId="30" xr:uid="{00000000-0005-0000-0000-00001E000000}"/>
    <cellStyle name="СводкаСтоимРаб" xfId="31" xr:uid="{00000000-0005-0000-0000-00001F000000}"/>
    <cellStyle name="СводкаСтоимРаб 2" xfId="32" xr:uid="{00000000-0005-0000-0000-000020000000}"/>
    <cellStyle name="Титул" xfId="33" xr:uid="{00000000-0005-0000-0000-000021000000}"/>
    <cellStyle name="Титул 2" xfId="34" xr:uid="{00000000-0005-0000-0000-000022000000}"/>
    <cellStyle name="Финансовый 2" xfId="35" xr:uid="{00000000-0005-0000-0000-000023000000}"/>
    <cellStyle name="Хвост" xfId="36" xr:uid="{00000000-0005-0000-0000-000024000000}"/>
    <cellStyle name="Экспертиза" xfId="37" xr:uid="{00000000-0005-0000-0000-00002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65"/>
  <sheetViews>
    <sheetView view="pageBreakPreview" topLeftCell="A4" zoomScale="40" zoomScaleNormal="40" zoomScaleSheetLayoutView="40" workbookViewId="0">
      <selection activeCell="K25" sqref="K25"/>
    </sheetView>
  </sheetViews>
  <sheetFormatPr defaultRowHeight="15.75" x14ac:dyDescent="0.25"/>
  <cols>
    <col min="1" max="1" width="14" style="63" customWidth="1"/>
    <col min="2" max="2" width="89.28515625" style="31" customWidth="1"/>
    <col min="3" max="3" width="21.140625" style="31" customWidth="1"/>
    <col min="4" max="4" width="14.28515625" style="58" customWidth="1"/>
    <col min="5" max="5" width="24.5703125" style="31" customWidth="1"/>
    <col min="6" max="6" width="26" style="31" customWidth="1"/>
    <col min="7" max="7" width="24.42578125" style="31" customWidth="1"/>
    <col min="8" max="8" width="25.140625" style="31" customWidth="1"/>
    <col min="9" max="9" width="21.7109375" style="31" customWidth="1"/>
    <col min="10" max="10" width="22" style="31" customWidth="1"/>
    <col min="11" max="11" width="57.7109375" style="31" customWidth="1"/>
    <col min="12" max="16384" width="9.140625" style="31"/>
  </cols>
  <sheetData>
    <row r="1" spans="1:12" ht="79.5" customHeight="1" x14ac:dyDescent="0.25">
      <c r="A1" s="224" t="s">
        <v>109</v>
      </c>
      <c r="B1" s="224"/>
      <c r="C1" s="224"/>
      <c r="D1" s="224"/>
      <c r="E1" s="224"/>
      <c r="F1" s="224"/>
      <c r="G1" s="224"/>
      <c r="H1" s="224"/>
      <c r="I1" s="224"/>
      <c r="J1" s="224"/>
    </row>
    <row r="2" spans="1:12" ht="59.1" customHeight="1" x14ac:dyDescent="0.3">
      <c r="A2" s="64"/>
      <c r="B2" s="40"/>
      <c r="C2" s="40"/>
      <c r="D2" s="40"/>
      <c r="E2" s="40"/>
      <c r="F2" s="40"/>
      <c r="G2" s="49"/>
      <c r="H2" s="50" t="s">
        <v>104</v>
      </c>
      <c r="I2" s="40"/>
      <c r="J2" s="40"/>
    </row>
    <row r="3" spans="1:12" ht="27.75" customHeight="1" x14ac:dyDescent="0.25">
      <c r="A3" s="231" t="s">
        <v>84</v>
      </c>
      <c r="B3" s="232"/>
      <c r="C3" s="51"/>
      <c r="D3" s="54"/>
      <c r="E3" s="40"/>
      <c r="F3" s="40"/>
      <c r="G3" s="40"/>
      <c r="H3" s="40"/>
      <c r="I3" s="40"/>
      <c r="J3" s="40"/>
    </row>
    <row r="4" spans="1:12" ht="84" customHeight="1" x14ac:dyDescent="0.25">
      <c r="A4" s="233" t="s">
        <v>0</v>
      </c>
      <c r="B4" s="210" t="s">
        <v>13</v>
      </c>
      <c r="C4" s="210" t="s">
        <v>85</v>
      </c>
      <c r="D4" s="210" t="s">
        <v>86</v>
      </c>
      <c r="E4" s="225" t="s">
        <v>90</v>
      </c>
      <c r="F4" s="226"/>
      <c r="G4" s="226"/>
      <c r="H4" s="226"/>
      <c r="I4" s="226"/>
      <c r="J4" s="226"/>
      <c r="K4" s="210" t="s">
        <v>94</v>
      </c>
    </row>
    <row r="5" spans="1:12" ht="56.25" customHeight="1" x14ac:dyDescent="0.25">
      <c r="A5" s="234"/>
      <c r="B5" s="211"/>
      <c r="C5" s="230"/>
      <c r="D5" s="230"/>
      <c r="E5" s="229" t="s">
        <v>45</v>
      </c>
      <c r="F5" s="229"/>
      <c r="G5" s="229"/>
      <c r="H5" s="229" t="s">
        <v>48</v>
      </c>
      <c r="I5" s="229"/>
      <c r="J5" s="229"/>
      <c r="K5" s="211"/>
    </row>
    <row r="6" spans="1:12" ht="40.5" customHeight="1" x14ac:dyDescent="0.25">
      <c r="A6" s="234"/>
      <c r="B6" s="211"/>
      <c r="C6" s="230"/>
      <c r="D6" s="230"/>
      <c r="E6" s="109" t="s">
        <v>46</v>
      </c>
      <c r="F6" s="110" t="s">
        <v>18</v>
      </c>
      <c r="G6" s="110" t="s">
        <v>47</v>
      </c>
      <c r="H6" s="109" t="s">
        <v>46</v>
      </c>
      <c r="I6" s="110" t="s">
        <v>18</v>
      </c>
      <c r="J6" s="110" t="s">
        <v>47</v>
      </c>
      <c r="K6" s="211"/>
    </row>
    <row r="7" spans="1:12" s="53" customFormat="1" ht="65.25" customHeight="1" x14ac:dyDescent="0.35">
      <c r="A7" s="87" t="s">
        <v>1</v>
      </c>
      <c r="B7" s="88" t="s">
        <v>110</v>
      </c>
      <c r="C7" s="89"/>
      <c r="D7" s="89"/>
      <c r="E7" s="90"/>
      <c r="F7" s="90"/>
      <c r="G7" s="90"/>
      <c r="H7" s="90"/>
      <c r="I7" s="90"/>
      <c r="J7" s="90"/>
      <c r="K7" s="91"/>
    </row>
    <row r="8" spans="1:12" ht="65.25" customHeight="1" x14ac:dyDescent="0.4">
      <c r="A8" s="92" t="s">
        <v>130</v>
      </c>
      <c r="B8" s="93" t="s">
        <v>111</v>
      </c>
      <c r="C8" s="94" t="s">
        <v>129</v>
      </c>
      <c r="D8" s="94">
        <v>1</v>
      </c>
      <c r="E8" s="111"/>
      <c r="F8" s="111"/>
      <c r="G8" s="95">
        <f>E8+F8</f>
        <v>0</v>
      </c>
      <c r="H8" s="95">
        <f>D8*E8</f>
        <v>0</v>
      </c>
      <c r="I8" s="95">
        <f>D8*F8</f>
        <v>0</v>
      </c>
      <c r="J8" s="95">
        <f>(E8+F8)*D8</f>
        <v>0</v>
      </c>
      <c r="K8" s="96"/>
    </row>
    <row r="9" spans="1:12" ht="42" customHeight="1" x14ac:dyDescent="0.4">
      <c r="A9" s="92" t="s">
        <v>132</v>
      </c>
      <c r="B9" s="93" t="s">
        <v>112</v>
      </c>
      <c r="C9" s="94" t="s">
        <v>129</v>
      </c>
      <c r="D9" s="94">
        <v>2</v>
      </c>
      <c r="E9" s="111"/>
      <c r="F9" s="111"/>
      <c r="G9" s="97"/>
      <c r="H9" s="97"/>
      <c r="I9" s="97"/>
      <c r="J9" s="97"/>
      <c r="K9" s="96"/>
    </row>
    <row r="10" spans="1:12" ht="42.75" customHeight="1" x14ac:dyDescent="0.25">
      <c r="A10" s="92" t="s">
        <v>133</v>
      </c>
      <c r="B10" s="93" t="s">
        <v>113</v>
      </c>
      <c r="C10" s="94" t="s">
        <v>105</v>
      </c>
      <c r="D10" s="94">
        <v>200</v>
      </c>
      <c r="E10" s="95"/>
      <c r="F10" s="111"/>
      <c r="G10" s="95">
        <f>E10+F10</f>
        <v>0</v>
      </c>
      <c r="H10" s="95">
        <f t="shared" ref="H10:H15" si="0">D10*E10</f>
        <v>0</v>
      </c>
      <c r="I10" s="95">
        <f t="shared" ref="I10:I15" si="1">D10*F10</f>
        <v>0</v>
      </c>
      <c r="J10" s="95">
        <f t="shared" ref="J10:J15" si="2">(E10+F10)*D10</f>
        <v>0</v>
      </c>
      <c r="K10" s="94" t="s">
        <v>146</v>
      </c>
    </row>
    <row r="11" spans="1:12" ht="41.25" customHeight="1" x14ac:dyDescent="0.4">
      <c r="A11" s="92" t="s">
        <v>134</v>
      </c>
      <c r="B11" s="93" t="s">
        <v>114</v>
      </c>
      <c r="C11" s="94" t="s">
        <v>105</v>
      </c>
      <c r="D11" s="94">
        <v>90</v>
      </c>
      <c r="E11" s="111"/>
      <c r="F11" s="111"/>
      <c r="G11" s="95">
        <f>E11+F11</f>
        <v>0</v>
      </c>
      <c r="H11" s="95">
        <f t="shared" si="0"/>
        <v>0</v>
      </c>
      <c r="I11" s="95">
        <f t="shared" si="1"/>
        <v>0</v>
      </c>
      <c r="J11" s="95">
        <f t="shared" si="2"/>
        <v>0</v>
      </c>
      <c r="K11" s="96"/>
    </row>
    <row r="12" spans="1:12" ht="75" customHeight="1" x14ac:dyDescent="0.4">
      <c r="A12" s="92" t="s">
        <v>135</v>
      </c>
      <c r="B12" s="93" t="s">
        <v>115</v>
      </c>
      <c r="C12" s="94" t="s">
        <v>105</v>
      </c>
      <c r="D12" s="94">
        <v>180</v>
      </c>
      <c r="E12" s="111"/>
      <c r="F12" s="111"/>
      <c r="G12" s="95">
        <f>E12+F12</f>
        <v>0</v>
      </c>
      <c r="H12" s="95">
        <f t="shared" si="0"/>
        <v>0</v>
      </c>
      <c r="I12" s="95">
        <f t="shared" si="1"/>
        <v>0</v>
      </c>
      <c r="J12" s="95">
        <f t="shared" si="2"/>
        <v>0</v>
      </c>
      <c r="K12" s="96"/>
    </row>
    <row r="13" spans="1:12" ht="71.25" customHeight="1" x14ac:dyDescent="0.4">
      <c r="A13" s="92" t="s">
        <v>136</v>
      </c>
      <c r="B13" s="93" t="s">
        <v>116</v>
      </c>
      <c r="C13" s="94" t="s">
        <v>105</v>
      </c>
      <c r="D13" s="94">
        <v>90</v>
      </c>
      <c r="E13" s="111"/>
      <c r="F13" s="111"/>
      <c r="G13" s="95">
        <f>E13+F13</f>
        <v>0</v>
      </c>
      <c r="H13" s="95">
        <f t="shared" si="0"/>
        <v>0</v>
      </c>
      <c r="I13" s="95">
        <f t="shared" si="1"/>
        <v>0</v>
      </c>
      <c r="J13" s="95">
        <f t="shared" si="2"/>
        <v>0</v>
      </c>
      <c r="K13" s="96"/>
    </row>
    <row r="14" spans="1:12" ht="112.5" customHeight="1" x14ac:dyDescent="0.4">
      <c r="A14" s="92" t="s">
        <v>137</v>
      </c>
      <c r="B14" s="93" t="s">
        <v>117</v>
      </c>
      <c r="C14" s="94" t="s">
        <v>106</v>
      </c>
      <c r="D14" s="94">
        <v>1</v>
      </c>
      <c r="E14" s="111"/>
      <c r="F14" s="111"/>
      <c r="G14" s="95">
        <f>E14+F14</f>
        <v>0</v>
      </c>
      <c r="H14" s="95">
        <f t="shared" si="0"/>
        <v>0</v>
      </c>
      <c r="I14" s="95">
        <f t="shared" si="1"/>
        <v>0</v>
      </c>
      <c r="J14" s="95">
        <f t="shared" si="2"/>
        <v>0</v>
      </c>
      <c r="K14" s="96"/>
    </row>
    <row r="15" spans="1:12" ht="112.5" customHeight="1" x14ac:dyDescent="0.4">
      <c r="A15" s="92" t="s">
        <v>138</v>
      </c>
      <c r="B15" s="93" t="s">
        <v>118</v>
      </c>
      <c r="C15" s="94" t="s">
        <v>129</v>
      </c>
      <c r="D15" s="94">
        <v>1</v>
      </c>
      <c r="E15" s="111"/>
      <c r="F15" s="111"/>
      <c r="G15" s="97"/>
      <c r="H15" s="97">
        <f t="shared" si="0"/>
        <v>0</v>
      </c>
      <c r="I15" s="97">
        <f t="shared" si="1"/>
        <v>0</v>
      </c>
      <c r="J15" s="97">
        <f t="shared" si="2"/>
        <v>0</v>
      </c>
      <c r="K15" s="96"/>
    </row>
    <row r="16" spans="1:12" ht="41.25" customHeight="1" x14ac:dyDescent="0.4">
      <c r="A16" s="92" t="s">
        <v>139</v>
      </c>
      <c r="B16" s="93" t="s">
        <v>119</v>
      </c>
      <c r="C16" s="94" t="s">
        <v>129</v>
      </c>
      <c r="D16" s="94">
        <v>3</v>
      </c>
      <c r="E16" s="95"/>
      <c r="F16" s="111"/>
      <c r="G16" s="95">
        <f t="shared" ref="G16:G29" si="3">E16+F16</f>
        <v>0</v>
      </c>
      <c r="H16" s="95">
        <f t="shared" ref="H16:H29" si="4">D16*E16</f>
        <v>0</v>
      </c>
      <c r="I16" s="95">
        <f t="shared" ref="I16:I29" si="5">D16*F16</f>
        <v>0</v>
      </c>
      <c r="J16" s="95">
        <f t="shared" ref="J16:J29" si="6">(E16+F16)*D16</f>
        <v>0</v>
      </c>
      <c r="K16" s="96"/>
      <c r="L16" s="42"/>
    </row>
    <row r="17" spans="1:12" ht="42" customHeight="1" x14ac:dyDescent="0.4">
      <c r="A17" s="92" t="s">
        <v>140</v>
      </c>
      <c r="B17" s="93" t="s">
        <v>120</v>
      </c>
      <c r="C17" s="94" t="s">
        <v>107</v>
      </c>
      <c r="D17" s="94">
        <v>1</v>
      </c>
      <c r="E17" s="95"/>
      <c r="F17" s="111"/>
      <c r="G17" s="95">
        <f t="shared" si="3"/>
        <v>0</v>
      </c>
      <c r="H17" s="95">
        <f t="shared" si="4"/>
        <v>0</v>
      </c>
      <c r="I17" s="95">
        <f t="shared" si="5"/>
        <v>0</v>
      </c>
      <c r="J17" s="95">
        <f t="shared" si="6"/>
        <v>0</v>
      </c>
      <c r="K17" s="96"/>
    </row>
    <row r="18" spans="1:12" s="53" customFormat="1" ht="41.25" customHeight="1" x14ac:dyDescent="0.25">
      <c r="A18" s="87" t="s">
        <v>3</v>
      </c>
      <c r="B18" s="88" t="s">
        <v>121</v>
      </c>
      <c r="C18" s="89"/>
      <c r="D18" s="89"/>
      <c r="E18" s="90"/>
      <c r="F18" s="90"/>
      <c r="G18" s="90"/>
      <c r="H18" s="90"/>
      <c r="I18" s="90"/>
      <c r="J18" s="90"/>
      <c r="K18" s="98"/>
      <c r="L18" s="52"/>
    </row>
    <row r="19" spans="1:12" s="60" customFormat="1" ht="41.25" customHeight="1" x14ac:dyDescent="0.25">
      <c r="A19" s="92" t="s">
        <v>131</v>
      </c>
      <c r="B19" s="93" t="s">
        <v>122</v>
      </c>
      <c r="C19" s="94" t="s">
        <v>105</v>
      </c>
      <c r="D19" s="94">
        <v>150</v>
      </c>
      <c r="E19" s="111"/>
      <c r="F19" s="111"/>
      <c r="G19" s="95">
        <f t="shared" si="3"/>
        <v>0</v>
      </c>
      <c r="H19" s="95">
        <f t="shared" si="4"/>
        <v>0</v>
      </c>
      <c r="I19" s="95">
        <f t="shared" si="5"/>
        <v>0</v>
      </c>
      <c r="J19" s="95">
        <f t="shared" si="6"/>
        <v>0</v>
      </c>
      <c r="K19" s="99"/>
      <c r="L19" s="59"/>
    </row>
    <row r="20" spans="1:12" s="60" customFormat="1" ht="58.5" customHeight="1" x14ac:dyDescent="0.25">
      <c r="A20" s="92" t="s">
        <v>141</v>
      </c>
      <c r="B20" s="93" t="s">
        <v>123</v>
      </c>
      <c r="C20" s="94" t="s">
        <v>105</v>
      </c>
      <c r="D20" s="94">
        <v>140</v>
      </c>
      <c r="E20" s="111"/>
      <c r="F20" s="111"/>
      <c r="G20" s="95">
        <f t="shared" si="3"/>
        <v>0</v>
      </c>
      <c r="H20" s="95">
        <f t="shared" si="4"/>
        <v>0</v>
      </c>
      <c r="I20" s="95">
        <f t="shared" si="5"/>
        <v>0</v>
      </c>
      <c r="J20" s="95">
        <f t="shared" si="6"/>
        <v>0</v>
      </c>
      <c r="K20" s="99"/>
      <c r="L20" s="59"/>
    </row>
    <row r="21" spans="1:12" s="60" customFormat="1" ht="78.75" customHeight="1" x14ac:dyDescent="0.25">
      <c r="A21" s="92" t="s">
        <v>142</v>
      </c>
      <c r="B21" s="93" t="s">
        <v>124</v>
      </c>
      <c r="C21" s="94" t="s">
        <v>129</v>
      </c>
      <c r="D21" s="94">
        <v>1</v>
      </c>
      <c r="E21" s="111"/>
      <c r="F21" s="111"/>
      <c r="G21" s="95">
        <f t="shared" si="3"/>
        <v>0</v>
      </c>
      <c r="H21" s="95">
        <f t="shared" si="4"/>
        <v>0</v>
      </c>
      <c r="I21" s="95">
        <f t="shared" si="5"/>
        <v>0</v>
      </c>
      <c r="J21" s="95">
        <f t="shared" si="6"/>
        <v>0</v>
      </c>
      <c r="K21" s="99"/>
      <c r="L21" s="59"/>
    </row>
    <row r="22" spans="1:12" s="67" customFormat="1" ht="41.25" customHeight="1" x14ac:dyDescent="0.25">
      <c r="A22" s="87" t="s">
        <v>4</v>
      </c>
      <c r="B22" s="88" t="s">
        <v>125</v>
      </c>
      <c r="C22" s="89"/>
      <c r="D22" s="89"/>
      <c r="E22" s="90"/>
      <c r="F22" s="100"/>
      <c r="G22" s="90"/>
      <c r="H22" s="90"/>
      <c r="I22" s="90"/>
      <c r="J22" s="90"/>
      <c r="K22" s="101"/>
      <c r="L22" s="66"/>
    </row>
    <row r="23" spans="1:12" ht="93" customHeight="1" x14ac:dyDescent="0.25">
      <c r="A23" s="92" t="s">
        <v>74</v>
      </c>
      <c r="B23" s="93" t="s">
        <v>112</v>
      </c>
      <c r="C23" s="94" t="s">
        <v>129</v>
      </c>
      <c r="D23" s="94">
        <v>4</v>
      </c>
      <c r="E23" s="111"/>
      <c r="F23" s="111"/>
      <c r="G23" s="95">
        <f t="shared" si="3"/>
        <v>0</v>
      </c>
      <c r="H23" s="95">
        <f t="shared" si="4"/>
        <v>0</v>
      </c>
      <c r="I23" s="95">
        <f t="shared" si="5"/>
        <v>0</v>
      </c>
      <c r="J23" s="95">
        <f t="shared" si="6"/>
        <v>0</v>
      </c>
      <c r="K23" s="102"/>
      <c r="L23" s="42"/>
    </row>
    <row r="24" spans="1:12" ht="69.75" customHeight="1" x14ac:dyDescent="0.25">
      <c r="A24" s="92" t="s">
        <v>75</v>
      </c>
      <c r="B24" s="93" t="s">
        <v>126</v>
      </c>
      <c r="C24" s="94" t="s">
        <v>105</v>
      </c>
      <c r="D24" s="112">
        <v>250</v>
      </c>
      <c r="E24" s="95"/>
      <c r="F24" s="111"/>
      <c r="G24" s="95">
        <f t="shared" si="3"/>
        <v>0</v>
      </c>
      <c r="H24" s="95">
        <f t="shared" si="4"/>
        <v>0</v>
      </c>
      <c r="I24" s="95">
        <f t="shared" si="5"/>
        <v>0</v>
      </c>
      <c r="J24" s="95">
        <f t="shared" si="6"/>
        <v>0</v>
      </c>
      <c r="K24" s="94" t="s">
        <v>146</v>
      </c>
      <c r="L24" s="42"/>
    </row>
    <row r="25" spans="1:12" ht="96" customHeight="1" x14ac:dyDescent="0.25">
      <c r="A25" s="92" t="s">
        <v>76</v>
      </c>
      <c r="B25" s="93" t="s">
        <v>115</v>
      </c>
      <c r="C25" s="94" t="s">
        <v>105</v>
      </c>
      <c r="D25" s="112">
        <v>200</v>
      </c>
      <c r="E25" s="111"/>
      <c r="F25" s="111"/>
      <c r="G25" s="95">
        <f t="shared" si="3"/>
        <v>0</v>
      </c>
      <c r="H25" s="95">
        <f t="shared" si="4"/>
        <v>0</v>
      </c>
      <c r="I25" s="95">
        <f t="shared" si="5"/>
        <v>0</v>
      </c>
      <c r="J25" s="95">
        <f t="shared" si="6"/>
        <v>0</v>
      </c>
      <c r="K25" s="94"/>
      <c r="L25" s="42"/>
    </row>
    <row r="26" spans="1:12" ht="198" customHeight="1" x14ac:dyDescent="0.25">
      <c r="A26" s="92" t="s">
        <v>77</v>
      </c>
      <c r="B26" s="93" t="s">
        <v>127</v>
      </c>
      <c r="C26" s="94" t="s">
        <v>106</v>
      </c>
      <c r="D26" s="94">
        <v>1</v>
      </c>
      <c r="E26" s="111"/>
      <c r="F26" s="111"/>
      <c r="G26" s="95">
        <f t="shared" si="3"/>
        <v>0</v>
      </c>
      <c r="H26" s="95">
        <f t="shared" si="4"/>
        <v>0</v>
      </c>
      <c r="I26" s="95">
        <f t="shared" si="5"/>
        <v>0</v>
      </c>
      <c r="J26" s="95">
        <f t="shared" si="6"/>
        <v>0</v>
      </c>
      <c r="K26" s="94"/>
      <c r="L26" s="42"/>
    </row>
    <row r="27" spans="1:12" ht="41.25" customHeight="1" x14ac:dyDescent="0.25">
      <c r="A27" s="92" t="s">
        <v>108</v>
      </c>
      <c r="B27" s="93" t="s">
        <v>128</v>
      </c>
      <c r="C27" s="94" t="s">
        <v>129</v>
      </c>
      <c r="D27" s="94">
        <v>1</v>
      </c>
      <c r="E27" s="111"/>
      <c r="F27" s="111"/>
      <c r="G27" s="95">
        <f t="shared" si="3"/>
        <v>0</v>
      </c>
      <c r="H27" s="95">
        <f t="shared" si="4"/>
        <v>0</v>
      </c>
      <c r="I27" s="95">
        <f t="shared" si="5"/>
        <v>0</v>
      </c>
      <c r="J27" s="95">
        <f t="shared" si="6"/>
        <v>0</v>
      </c>
      <c r="K27" s="94"/>
      <c r="L27" s="42"/>
    </row>
    <row r="28" spans="1:12" ht="41.25" customHeight="1" x14ac:dyDescent="0.25">
      <c r="A28" s="92" t="s">
        <v>143</v>
      </c>
      <c r="B28" s="93" t="s">
        <v>144</v>
      </c>
      <c r="C28" s="94" t="s">
        <v>129</v>
      </c>
      <c r="D28" s="94">
        <v>2</v>
      </c>
      <c r="E28" s="111"/>
      <c r="F28" s="111"/>
      <c r="G28" s="95">
        <f>E28+F28</f>
        <v>0</v>
      </c>
      <c r="H28" s="95">
        <f>D28*E28</f>
        <v>0</v>
      </c>
      <c r="I28" s="95">
        <f>D28*F28</f>
        <v>0</v>
      </c>
      <c r="J28" s="95">
        <f>(E28+F28)*D28</f>
        <v>0</v>
      </c>
      <c r="K28" s="94"/>
      <c r="L28" s="42"/>
    </row>
    <row r="29" spans="1:12" ht="41.25" customHeight="1" x14ac:dyDescent="0.25">
      <c r="A29" s="92" t="s">
        <v>145</v>
      </c>
      <c r="B29" s="93" t="s">
        <v>120</v>
      </c>
      <c r="C29" s="94" t="s">
        <v>107</v>
      </c>
      <c r="D29" s="94">
        <v>1</v>
      </c>
      <c r="E29" s="95"/>
      <c r="F29" s="111"/>
      <c r="G29" s="95">
        <f t="shared" si="3"/>
        <v>0</v>
      </c>
      <c r="H29" s="95">
        <f t="shared" si="4"/>
        <v>0</v>
      </c>
      <c r="I29" s="95">
        <f t="shared" si="5"/>
        <v>0</v>
      </c>
      <c r="J29" s="95">
        <f t="shared" si="6"/>
        <v>0</v>
      </c>
      <c r="K29" s="102"/>
      <c r="L29" s="42"/>
    </row>
    <row r="30" spans="1:12" ht="41.25" customHeight="1" x14ac:dyDescent="0.4">
      <c r="A30" s="103"/>
      <c r="B30" s="104" t="s">
        <v>97</v>
      </c>
      <c r="C30" s="104"/>
      <c r="D30" s="105"/>
      <c r="E30" s="106"/>
      <c r="F30" s="107"/>
      <c r="G30" s="107"/>
      <c r="H30" s="106">
        <f>SUM(H8:H29)</f>
        <v>0</v>
      </c>
      <c r="I30" s="106">
        <f>SUM(I8:I29)</f>
        <v>0</v>
      </c>
      <c r="J30" s="106">
        <f>SUM(J8:J29)</f>
        <v>0</v>
      </c>
      <c r="K30" s="108"/>
    </row>
    <row r="31" spans="1:12" s="24" customFormat="1" ht="26.25" customHeight="1" x14ac:dyDescent="0.35">
      <c r="A31" s="227" t="s">
        <v>28</v>
      </c>
      <c r="B31" s="228"/>
      <c r="C31" s="228"/>
      <c r="D31" s="228"/>
      <c r="E31" s="228"/>
      <c r="F31" s="228"/>
      <c r="G31" s="228"/>
      <c r="H31" s="228"/>
      <c r="I31" s="228"/>
      <c r="J31" s="228"/>
      <c r="K31" s="43"/>
    </row>
    <row r="32" spans="1:12" ht="30.75" customHeight="1" x14ac:dyDescent="0.3">
      <c r="A32" s="218"/>
      <c r="B32" s="219" t="s">
        <v>93</v>
      </c>
      <c r="C32" s="219"/>
      <c r="D32" s="219"/>
      <c r="E32" s="219"/>
      <c r="F32" s="219"/>
      <c r="G32" s="219"/>
      <c r="H32" s="219"/>
      <c r="I32" s="219"/>
      <c r="J32" s="219"/>
      <c r="K32" s="68"/>
    </row>
    <row r="33" spans="1:11" ht="29.1" customHeight="1" x14ac:dyDescent="0.3">
      <c r="A33" s="69" t="s">
        <v>1</v>
      </c>
      <c r="B33" s="70" t="s">
        <v>98</v>
      </c>
      <c r="C33" s="71"/>
      <c r="D33" s="71"/>
      <c r="E33" s="72"/>
      <c r="F33" s="220"/>
      <c r="G33" s="220"/>
      <c r="H33" s="220"/>
      <c r="I33" s="220"/>
      <c r="J33" s="220"/>
      <c r="K33" s="73"/>
    </row>
    <row r="34" spans="1:11" ht="44.1" customHeight="1" x14ac:dyDescent="0.3">
      <c r="A34" s="69" t="s">
        <v>3</v>
      </c>
      <c r="B34" s="70" t="s">
        <v>99</v>
      </c>
      <c r="C34" s="71"/>
      <c r="D34" s="71"/>
      <c r="E34" s="72" t="s">
        <v>2</v>
      </c>
      <c r="F34" s="217" t="s">
        <v>82</v>
      </c>
      <c r="G34" s="217"/>
      <c r="H34" s="217"/>
      <c r="I34" s="217"/>
      <c r="J34" s="217"/>
      <c r="K34" s="74"/>
    </row>
    <row r="35" spans="1:11" ht="29.1" customHeight="1" x14ac:dyDescent="0.3">
      <c r="A35" s="69" t="s">
        <v>4</v>
      </c>
      <c r="B35" s="70" t="s">
        <v>88</v>
      </c>
      <c r="C35" s="71"/>
      <c r="D35" s="71"/>
      <c r="E35" s="72" t="s">
        <v>5</v>
      </c>
      <c r="F35" s="217" t="s">
        <v>87</v>
      </c>
      <c r="G35" s="217"/>
      <c r="H35" s="217"/>
      <c r="I35" s="217"/>
      <c r="J35" s="217"/>
      <c r="K35" s="74"/>
    </row>
    <row r="36" spans="1:11" ht="29.1" customHeight="1" x14ac:dyDescent="0.3">
      <c r="A36" s="69" t="s">
        <v>6</v>
      </c>
      <c r="B36" s="70" t="s">
        <v>10</v>
      </c>
      <c r="C36" s="71"/>
      <c r="D36" s="71"/>
      <c r="E36" s="72" t="s">
        <v>23</v>
      </c>
      <c r="F36" s="217" t="s">
        <v>23</v>
      </c>
      <c r="G36" s="217"/>
      <c r="H36" s="217"/>
      <c r="I36" s="217"/>
      <c r="J36" s="217"/>
      <c r="K36" s="74"/>
    </row>
    <row r="37" spans="1:11" ht="62.25" customHeight="1" x14ac:dyDescent="0.3">
      <c r="A37" s="69" t="s">
        <v>7</v>
      </c>
      <c r="B37" s="70" t="s">
        <v>79</v>
      </c>
      <c r="C37" s="71"/>
      <c r="D37" s="71"/>
      <c r="E37" s="72" t="s">
        <v>100</v>
      </c>
      <c r="F37" s="214"/>
      <c r="G37" s="215"/>
      <c r="H37" s="215"/>
      <c r="I37" s="215"/>
      <c r="J37" s="216"/>
      <c r="K37" s="74"/>
    </row>
    <row r="38" spans="1:11" ht="29.1" customHeight="1" x14ac:dyDescent="0.3">
      <c r="A38" s="69" t="s">
        <v>33</v>
      </c>
      <c r="B38" s="70" t="s">
        <v>8</v>
      </c>
      <c r="C38" s="71"/>
      <c r="D38" s="71"/>
      <c r="E38" s="72" t="s">
        <v>5</v>
      </c>
      <c r="F38" s="214"/>
      <c r="G38" s="215"/>
      <c r="H38" s="215"/>
      <c r="I38" s="215"/>
      <c r="J38" s="216"/>
      <c r="K38" s="74"/>
    </row>
    <row r="39" spans="1:11" ht="29.1" customHeight="1" x14ac:dyDescent="0.3">
      <c r="A39" s="69" t="s">
        <v>34</v>
      </c>
      <c r="B39" s="70" t="s">
        <v>9</v>
      </c>
      <c r="C39" s="71"/>
      <c r="D39" s="71"/>
      <c r="E39" s="72" t="s">
        <v>2</v>
      </c>
      <c r="F39" s="214"/>
      <c r="G39" s="215"/>
      <c r="H39" s="215"/>
      <c r="I39" s="215"/>
      <c r="J39" s="216"/>
      <c r="K39" s="74"/>
    </row>
    <row r="40" spans="1:11" ht="29.1" customHeight="1" x14ac:dyDescent="0.3">
      <c r="A40" s="69" t="s">
        <v>39</v>
      </c>
      <c r="B40" s="70" t="s">
        <v>35</v>
      </c>
      <c r="C40" s="71"/>
      <c r="D40" s="71"/>
      <c r="E40" s="72" t="s">
        <v>36</v>
      </c>
      <c r="F40" s="214"/>
      <c r="G40" s="215"/>
      <c r="H40" s="215"/>
      <c r="I40" s="215"/>
      <c r="J40" s="216"/>
      <c r="K40" s="74"/>
    </row>
    <row r="41" spans="1:11" ht="29.1" customHeight="1" x14ac:dyDescent="0.3">
      <c r="A41" s="69" t="s">
        <v>73</v>
      </c>
      <c r="B41" s="70" t="s">
        <v>37</v>
      </c>
      <c r="C41" s="71"/>
      <c r="D41" s="71"/>
      <c r="E41" s="72" t="s">
        <v>78</v>
      </c>
      <c r="F41" s="214"/>
      <c r="G41" s="215"/>
      <c r="H41" s="215"/>
      <c r="I41" s="215"/>
      <c r="J41" s="216"/>
      <c r="K41" s="74"/>
    </row>
    <row r="42" spans="1:11" ht="29.1" customHeight="1" x14ac:dyDescent="0.3">
      <c r="A42" s="69" t="s">
        <v>80</v>
      </c>
      <c r="B42" s="70" t="s">
        <v>40</v>
      </c>
      <c r="C42" s="71"/>
      <c r="D42" s="71"/>
      <c r="E42" s="72" t="s">
        <v>41</v>
      </c>
      <c r="F42" s="214"/>
      <c r="G42" s="215"/>
      <c r="H42" s="215"/>
      <c r="I42" s="215"/>
      <c r="J42" s="216"/>
      <c r="K42" s="74"/>
    </row>
    <row r="43" spans="1:11" ht="29.1" customHeight="1" x14ac:dyDescent="0.3">
      <c r="A43" s="69" t="s">
        <v>81</v>
      </c>
      <c r="B43" s="70" t="s">
        <v>43</v>
      </c>
      <c r="C43" s="71"/>
      <c r="D43" s="71"/>
      <c r="E43" s="72"/>
      <c r="F43" s="214"/>
      <c r="G43" s="215"/>
      <c r="H43" s="215"/>
      <c r="I43" s="215"/>
      <c r="J43" s="216"/>
      <c r="K43" s="74"/>
    </row>
    <row r="44" spans="1:11" ht="29.1" customHeight="1" x14ac:dyDescent="0.3">
      <c r="A44" s="69" t="s">
        <v>101</v>
      </c>
      <c r="B44" s="70" t="s">
        <v>102</v>
      </c>
      <c r="C44" s="71"/>
      <c r="D44" s="71"/>
      <c r="E44" s="72" t="s">
        <v>103</v>
      </c>
      <c r="F44" s="214"/>
      <c r="G44" s="215"/>
      <c r="H44" s="215"/>
      <c r="I44" s="215"/>
      <c r="J44" s="216"/>
      <c r="K44" s="74"/>
    </row>
    <row r="45" spans="1:11" s="47" customFormat="1" ht="42" customHeight="1" x14ac:dyDescent="0.3">
      <c r="A45" s="75"/>
      <c r="B45" s="76" t="s">
        <v>21</v>
      </c>
      <c r="C45" s="76"/>
      <c r="D45" s="77"/>
      <c r="E45" s="76"/>
      <c r="F45" s="78"/>
      <c r="G45" s="78"/>
      <c r="H45" s="78"/>
      <c r="I45" s="78"/>
      <c r="J45" s="78"/>
      <c r="K45" s="48"/>
    </row>
    <row r="46" spans="1:11" s="47" customFormat="1" ht="42" customHeight="1" x14ac:dyDescent="0.3">
      <c r="A46" s="75"/>
      <c r="B46" s="79"/>
      <c r="C46" s="76"/>
      <c r="D46" s="77"/>
      <c r="E46" s="76"/>
      <c r="F46" s="78"/>
      <c r="G46" s="78"/>
      <c r="H46" s="78"/>
      <c r="I46" s="78"/>
      <c r="J46" s="78"/>
      <c r="K46" s="48"/>
    </row>
    <row r="47" spans="1:11" s="47" customFormat="1" ht="27.6" customHeight="1" x14ac:dyDescent="0.3">
      <c r="A47" s="75" t="s">
        <v>1</v>
      </c>
      <c r="B47" s="212" t="s">
        <v>95</v>
      </c>
      <c r="C47" s="212"/>
      <c r="D47" s="212"/>
      <c r="E47" s="212"/>
      <c r="F47" s="212"/>
      <c r="G47" s="212"/>
      <c r="H47" s="212"/>
      <c r="I47" s="212"/>
      <c r="J47" s="212"/>
      <c r="K47" s="48"/>
    </row>
    <row r="48" spans="1:11" s="48" customFormat="1" ht="33" customHeight="1" x14ac:dyDescent="0.3">
      <c r="A48" s="75" t="s">
        <v>3</v>
      </c>
      <c r="B48" s="212" t="s">
        <v>96</v>
      </c>
      <c r="C48" s="212"/>
      <c r="D48" s="212"/>
      <c r="E48" s="212"/>
      <c r="F48" s="212"/>
      <c r="G48" s="212"/>
      <c r="H48" s="212"/>
      <c r="I48" s="212"/>
      <c r="J48" s="212"/>
    </row>
    <row r="49" spans="1:12" s="48" customFormat="1" ht="36.950000000000003" customHeight="1" x14ac:dyDescent="0.3">
      <c r="A49" s="75" t="s">
        <v>4</v>
      </c>
      <c r="B49" s="212" t="s">
        <v>55</v>
      </c>
      <c r="C49" s="212"/>
      <c r="D49" s="212"/>
      <c r="E49" s="212"/>
      <c r="F49" s="212"/>
      <c r="G49" s="212"/>
      <c r="H49" s="212"/>
      <c r="I49" s="212"/>
      <c r="J49" s="212"/>
    </row>
    <row r="50" spans="1:12" s="47" customFormat="1" ht="27.75" customHeight="1" x14ac:dyDescent="0.3">
      <c r="A50" s="75" t="s">
        <v>6</v>
      </c>
      <c r="B50" s="213" t="s">
        <v>83</v>
      </c>
      <c r="C50" s="213"/>
      <c r="D50" s="213"/>
      <c r="E50" s="213"/>
      <c r="F50" s="213"/>
      <c r="G50" s="213"/>
      <c r="H50" s="213"/>
      <c r="I50" s="213"/>
      <c r="J50" s="80"/>
      <c r="K50" s="48"/>
    </row>
    <row r="51" spans="1:12" s="47" customFormat="1" ht="27.6" customHeight="1" x14ac:dyDescent="0.3">
      <c r="A51" s="75" t="s">
        <v>7</v>
      </c>
      <c r="B51" s="212" t="s">
        <v>25</v>
      </c>
      <c r="C51" s="212"/>
      <c r="D51" s="212"/>
      <c r="E51" s="212"/>
      <c r="F51" s="212"/>
      <c r="G51" s="212"/>
      <c r="H51" s="212"/>
      <c r="I51" s="212"/>
      <c r="J51" s="80"/>
      <c r="K51" s="48"/>
    </row>
    <row r="52" spans="1:12" s="47" customFormat="1" ht="30.75" customHeight="1" x14ac:dyDescent="0.3">
      <c r="A52" s="75" t="s">
        <v>33</v>
      </c>
      <c r="B52" s="212" t="s">
        <v>31</v>
      </c>
      <c r="C52" s="212"/>
      <c r="D52" s="212"/>
      <c r="E52" s="212"/>
      <c r="F52" s="212"/>
      <c r="G52" s="212"/>
      <c r="H52" s="212"/>
      <c r="I52" s="212"/>
      <c r="J52" s="80"/>
      <c r="K52" s="48"/>
    </row>
    <row r="53" spans="1:12" ht="21.75" customHeight="1" x14ac:dyDescent="0.3">
      <c r="A53" s="65"/>
      <c r="B53" s="81"/>
      <c r="C53" s="81"/>
      <c r="D53" s="82"/>
      <c r="E53" s="81"/>
      <c r="F53" s="81"/>
      <c r="G53" s="81"/>
      <c r="H53" s="81"/>
      <c r="I53" s="81"/>
      <c r="J53" s="81"/>
      <c r="K53" s="74"/>
    </row>
    <row r="54" spans="1:12" ht="21.75" customHeight="1" x14ac:dyDescent="0.3">
      <c r="A54" s="65"/>
      <c r="B54" s="221" t="s">
        <v>69</v>
      </c>
      <c r="C54" s="221"/>
      <c r="D54" s="221"/>
      <c r="E54" s="221"/>
      <c r="F54" s="221"/>
      <c r="G54" s="221"/>
      <c r="H54" s="221"/>
      <c r="I54" s="221"/>
      <c r="J54" s="221"/>
      <c r="K54" s="221"/>
    </row>
    <row r="55" spans="1:12" ht="21.75" customHeight="1" x14ac:dyDescent="0.3">
      <c r="A55" s="65"/>
      <c r="B55" s="221" t="s">
        <v>70</v>
      </c>
      <c r="C55" s="221"/>
      <c r="D55" s="221"/>
      <c r="E55" s="221"/>
      <c r="F55" s="221"/>
      <c r="G55" s="221"/>
      <c r="H55" s="221"/>
      <c r="I55" s="221"/>
      <c r="J55" s="221"/>
      <c r="K55" s="221"/>
    </row>
    <row r="56" spans="1:12" ht="21.75" customHeight="1" x14ac:dyDescent="0.3">
      <c r="A56" s="65"/>
      <c r="B56" s="221" t="s">
        <v>64</v>
      </c>
      <c r="C56" s="221"/>
      <c r="D56" s="221"/>
      <c r="E56" s="221"/>
      <c r="F56" s="221"/>
      <c r="G56" s="221"/>
      <c r="H56" s="221"/>
      <c r="I56" s="221"/>
      <c r="J56" s="221"/>
      <c r="K56" s="221"/>
    </row>
    <row r="57" spans="1:12" ht="21.75" customHeight="1" x14ac:dyDescent="0.3">
      <c r="A57" s="65"/>
      <c r="B57" s="83" t="s">
        <v>89</v>
      </c>
      <c r="C57" s="83"/>
      <c r="D57" s="84"/>
      <c r="E57" s="83"/>
      <c r="F57" s="83"/>
      <c r="G57" s="83"/>
      <c r="H57" s="83"/>
      <c r="I57" s="83"/>
      <c r="J57" s="83"/>
      <c r="K57" s="83"/>
    </row>
    <row r="58" spans="1:12" ht="21.75" customHeight="1" x14ac:dyDescent="0.3">
      <c r="A58" s="65"/>
      <c r="B58" s="221" t="s">
        <v>92</v>
      </c>
      <c r="C58" s="221"/>
      <c r="D58" s="221"/>
      <c r="E58" s="221"/>
      <c r="F58" s="221"/>
      <c r="G58" s="221"/>
      <c r="H58" s="221"/>
      <c r="I58" s="221"/>
      <c r="J58" s="221"/>
      <c r="K58" s="221"/>
    </row>
    <row r="59" spans="1:12" ht="21.75" customHeight="1" x14ac:dyDescent="0.3">
      <c r="A59" s="65"/>
      <c r="B59" s="85" t="s">
        <v>66</v>
      </c>
      <c r="C59" s="85"/>
      <c r="D59" s="84"/>
      <c r="E59" s="85"/>
      <c r="F59" s="85"/>
      <c r="G59" s="85"/>
      <c r="H59" s="85"/>
      <c r="I59" s="85"/>
      <c r="J59" s="86"/>
      <c r="K59" s="86"/>
    </row>
    <row r="60" spans="1:12" ht="21.75" customHeight="1" x14ac:dyDescent="0.3">
      <c r="A60" s="65"/>
      <c r="B60" s="223" t="s">
        <v>68</v>
      </c>
      <c r="C60" s="223"/>
      <c r="D60" s="223"/>
      <c r="E60" s="223"/>
      <c r="F60" s="223"/>
      <c r="G60" s="223"/>
      <c r="H60" s="223"/>
      <c r="I60" s="223"/>
      <c r="J60" s="85"/>
      <c r="K60" s="85"/>
    </row>
    <row r="61" spans="1:12" ht="23.25" customHeight="1" x14ac:dyDescent="0.3">
      <c r="A61" s="65"/>
      <c r="B61" s="45"/>
      <c r="C61" s="45"/>
      <c r="D61" s="55"/>
      <c r="E61" s="45"/>
      <c r="F61" s="45"/>
      <c r="G61" s="45"/>
      <c r="H61" s="45"/>
      <c r="I61" s="45"/>
      <c r="J61" s="46"/>
      <c r="K61" s="44"/>
    </row>
    <row r="62" spans="1:12" ht="22.5" customHeight="1" x14ac:dyDescent="0.3">
      <c r="A62" s="62"/>
      <c r="B62" s="46" t="s">
        <v>16</v>
      </c>
      <c r="C62" s="46" t="s">
        <v>91</v>
      </c>
      <c r="D62" s="56"/>
      <c r="E62" s="46"/>
      <c r="F62" s="46"/>
      <c r="G62" s="46"/>
      <c r="H62" s="46"/>
      <c r="I62" s="46"/>
      <c r="J62" s="46"/>
      <c r="K62" s="46"/>
      <c r="L62" s="41"/>
    </row>
    <row r="63" spans="1:12" ht="23.25" customHeight="1" x14ac:dyDescent="0.3">
      <c r="A63" s="61"/>
      <c r="B63" s="39"/>
      <c r="C63" s="39"/>
      <c r="D63" s="57"/>
      <c r="E63" s="39"/>
      <c r="F63" s="39"/>
      <c r="G63" s="39"/>
      <c r="H63" s="39"/>
      <c r="I63" s="39"/>
    </row>
    <row r="64" spans="1:12" ht="18.75" x14ac:dyDescent="0.3">
      <c r="B64" s="222"/>
      <c r="C64" s="222"/>
      <c r="D64" s="222"/>
      <c r="E64" s="222"/>
      <c r="F64" s="222"/>
      <c r="G64" s="222"/>
      <c r="H64" s="222"/>
      <c r="I64" s="222"/>
    </row>
    <row r="65" ht="21.75" customHeight="1" x14ac:dyDescent="0.25"/>
  </sheetData>
  <mergeCells count="36">
    <mergeCell ref="F34:J34"/>
    <mergeCell ref="A1:J1"/>
    <mergeCell ref="B4:B6"/>
    <mergeCell ref="E4:J4"/>
    <mergeCell ref="A31:J31"/>
    <mergeCell ref="H5:J5"/>
    <mergeCell ref="D4:D6"/>
    <mergeCell ref="E5:G5"/>
    <mergeCell ref="A3:B3"/>
    <mergeCell ref="A4:A6"/>
    <mergeCell ref="C4:C6"/>
    <mergeCell ref="B58:K58"/>
    <mergeCell ref="B64:I64"/>
    <mergeCell ref="B47:J47"/>
    <mergeCell ref="B54:K54"/>
    <mergeCell ref="B55:K55"/>
    <mergeCell ref="B56:K56"/>
    <mergeCell ref="B60:I60"/>
    <mergeCell ref="B49:J49"/>
    <mergeCell ref="B48:J48"/>
    <mergeCell ref="K4:K6"/>
    <mergeCell ref="B51:I51"/>
    <mergeCell ref="B50:I50"/>
    <mergeCell ref="B52:I52"/>
    <mergeCell ref="F43:J43"/>
    <mergeCell ref="F40:J40"/>
    <mergeCell ref="F41:J41"/>
    <mergeCell ref="F42:J42"/>
    <mergeCell ref="F39:J39"/>
    <mergeCell ref="F35:J35"/>
    <mergeCell ref="A32:J32"/>
    <mergeCell ref="F37:J37"/>
    <mergeCell ref="F44:J44"/>
    <mergeCell ref="F36:J36"/>
    <mergeCell ref="F33:J33"/>
    <mergeCell ref="F38:J38"/>
  </mergeCells>
  <phoneticPr fontId="15" type="noConversion"/>
  <pageMargins left="0.41" right="0.3" top="0.24" bottom="0.34" header="0.21" footer="0.3"/>
  <pageSetup paperSize="9" scale="2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334"/>
  <sheetViews>
    <sheetView tabSelected="1" view="pageBreakPreview" zoomScale="80" zoomScaleNormal="40" zoomScaleSheetLayoutView="80" workbookViewId="0">
      <selection activeCell="B14" sqref="B14"/>
    </sheetView>
  </sheetViews>
  <sheetFormatPr defaultRowHeight="33" x14ac:dyDescent="0.4"/>
  <cols>
    <col min="1" max="1" width="8.28515625" style="63" customWidth="1"/>
    <col min="2" max="2" width="57.5703125" style="118" customWidth="1"/>
    <col min="3" max="3" width="8.7109375" style="115" customWidth="1"/>
    <col min="4" max="4" width="9.28515625" style="58" customWidth="1"/>
    <col min="5" max="6" width="13" style="31" customWidth="1"/>
    <col min="7" max="7" width="13" style="121" customWidth="1"/>
    <col min="8" max="8" width="17.5703125" style="121" customWidth="1"/>
    <col min="9" max="10" width="17.7109375" style="121" customWidth="1"/>
    <col min="11" max="11" width="17.5703125" style="122" customWidth="1"/>
    <col min="12" max="16384" width="9.140625" style="31"/>
  </cols>
  <sheetData>
    <row r="1" spans="1:11" ht="80.25" customHeight="1" x14ac:dyDescent="0.25">
      <c r="A1" s="125"/>
      <c r="B1" s="126" t="s">
        <v>606</v>
      </c>
      <c r="C1" s="125"/>
      <c r="D1" s="238" t="s">
        <v>90</v>
      </c>
      <c r="E1" s="239"/>
      <c r="F1" s="239"/>
      <c r="G1" s="239"/>
      <c r="H1" s="239"/>
      <c r="I1" s="239"/>
      <c r="J1" s="240"/>
      <c r="K1" s="235" t="s">
        <v>94</v>
      </c>
    </row>
    <row r="2" spans="1:11" ht="34.5" customHeight="1" x14ac:dyDescent="0.25">
      <c r="A2" s="245" t="s">
        <v>0</v>
      </c>
      <c r="B2" s="245" t="s">
        <v>169</v>
      </c>
      <c r="C2" s="245" t="s">
        <v>170</v>
      </c>
      <c r="D2" s="245" t="s">
        <v>86</v>
      </c>
      <c r="E2" s="247" t="s">
        <v>45</v>
      </c>
      <c r="F2" s="247"/>
      <c r="G2" s="247"/>
      <c r="H2" s="248" t="s">
        <v>48</v>
      </c>
      <c r="I2" s="248"/>
      <c r="J2" s="248"/>
      <c r="K2" s="236"/>
    </row>
    <row r="3" spans="1:11" ht="36" customHeight="1" x14ac:dyDescent="0.25">
      <c r="A3" s="246"/>
      <c r="B3" s="246"/>
      <c r="C3" s="246"/>
      <c r="D3" s="246"/>
      <c r="E3" s="127" t="s">
        <v>46</v>
      </c>
      <c r="F3" s="127" t="s">
        <v>18</v>
      </c>
      <c r="G3" s="128" t="s">
        <v>47</v>
      </c>
      <c r="H3" s="129" t="s">
        <v>46</v>
      </c>
      <c r="I3" s="129" t="s">
        <v>18</v>
      </c>
      <c r="J3" s="130" t="s">
        <v>47</v>
      </c>
      <c r="K3" s="237"/>
    </row>
    <row r="4" spans="1:11" ht="15.75" x14ac:dyDescent="0.25">
      <c r="A4" s="203">
        <v>1</v>
      </c>
      <c r="B4" s="203">
        <v>2</v>
      </c>
      <c r="C4" s="203">
        <v>3</v>
      </c>
      <c r="D4" s="203">
        <v>4</v>
      </c>
      <c r="E4" s="204">
        <v>5</v>
      </c>
      <c r="F4" s="204">
        <v>6</v>
      </c>
      <c r="G4" s="204">
        <v>7</v>
      </c>
      <c r="H4" s="205">
        <v>8</v>
      </c>
      <c r="I4" s="205">
        <v>9</v>
      </c>
      <c r="J4" s="205">
        <v>10</v>
      </c>
      <c r="K4" s="206">
        <v>11</v>
      </c>
    </row>
    <row r="5" spans="1:11" s="116" customFormat="1" ht="15.75" x14ac:dyDescent="0.25">
      <c r="A5" s="131"/>
      <c r="B5" s="132" t="s">
        <v>544</v>
      </c>
      <c r="C5" s="133"/>
      <c r="D5" s="133"/>
      <c r="E5" s="134"/>
      <c r="F5" s="134"/>
      <c r="G5" s="135"/>
      <c r="H5" s="135"/>
      <c r="I5" s="135"/>
      <c r="J5" s="135"/>
      <c r="K5" s="155"/>
    </row>
    <row r="6" spans="1:11" s="116" customFormat="1" ht="15.75" x14ac:dyDescent="0.25">
      <c r="A6" s="143" t="s">
        <v>1</v>
      </c>
      <c r="B6" s="144" t="s">
        <v>161</v>
      </c>
      <c r="C6" s="145"/>
      <c r="D6" s="145"/>
      <c r="E6" s="146"/>
      <c r="F6" s="146"/>
      <c r="G6" s="147"/>
      <c r="H6" s="147"/>
      <c r="I6" s="147"/>
      <c r="J6" s="147"/>
      <c r="K6" s="148"/>
    </row>
    <row r="7" spans="1:11" s="113" customFormat="1" ht="16.5" customHeight="1" x14ac:dyDescent="0.25">
      <c r="A7" s="143"/>
      <c r="B7" s="144" t="s">
        <v>596</v>
      </c>
      <c r="C7" s="145"/>
      <c r="D7" s="145"/>
      <c r="E7" s="146"/>
      <c r="F7" s="146"/>
      <c r="G7" s="147"/>
      <c r="H7" s="147"/>
      <c r="I7" s="147"/>
      <c r="J7" s="147"/>
      <c r="K7" s="148"/>
    </row>
    <row r="8" spans="1:11" s="113" customFormat="1" ht="15.75" x14ac:dyDescent="0.25">
      <c r="A8" s="143" t="s">
        <v>130</v>
      </c>
      <c r="B8" s="144" t="s">
        <v>374</v>
      </c>
      <c r="C8" s="145"/>
      <c r="D8" s="145"/>
      <c r="E8" s="146"/>
      <c r="F8" s="146"/>
      <c r="G8" s="147"/>
      <c r="H8" s="147"/>
      <c r="I8" s="147"/>
      <c r="J8" s="147"/>
      <c r="K8" s="148"/>
    </row>
    <row r="9" spans="1:11" s="113" customFormat="1" ht="45" customHeight="1" x14ac:dyDescent="0.25">
      <c r="A9" s="149" t="s">
        <v>171</v>
      </c>
      <c r="B9" s="150" t="s">
        <v>607</v>
      </c>
      <c r="C9" s="139" t="s">
        <v>148</v>
      </c>
      <c r="D9" s="208">
        <v>146</v>
      </c>
      <c r="E9" s="151"/>
      <c r="F9" s="151"/>
      <c r="G9" s="151">
        <f>E9+F9</f>
        <v>0</v>
      </c>
      <c r="H9" s="151">
        <f>D9*E9</f>
        <v>0</v>
      </c>
      <c r="I9" s="151">
        <f>D9*F9</f>
        <v>0</v>
      </c>
      <c r="J9" s="151">
        <f>(E9+F9)*D9</f>
        <v>0</v>
      </c>
      <c r="K9" s="152"/>
    </row>
    <row r="10" spans="1:11" s="113" customFormat="1" ht="49.5" customHeight="1" x14ac:dyDescent="0.25">
      <c r="A10" s="149" t="s">
        <v>172</v>
      </c>
      <c r="B10" s="150" t="s">
        <v>514</v>
      </c>
      <c r="C10" s="139" t="s">
        <v>148</v>
      </c>
      <c r="D10" s="208">
        <v>146</v>
      </c>
      <c r="E10" s="151"/>
      <c r="F10" s="151"/>
      <c r="G10" s="151">
        <f t="shared" ref="G10:G12" si="0">E10+F10</f>
        <v>0</v>
      </c>
      <c r="H10" s="151">
        <f t="shared" ref="H10:H12" si="1">D10*E10</f>
        <v>0</v>
      </c>
      <c r="I10" s="151">
        <f t="shared" ref="I10:I12" si="2">D10*F10</f>
        <v>0</v>
      </c>
      <c r="J10" s="151">
        <f t="shared" ref="J10:J12" si="3">(E10+F10)*D10</f>
        <v>0</v>
      </c>
      <c r="K10" s="152"/>
    </row>
    <row r="11" spans="1:11" s="113" customFormat="1" ht="48.75" customHeight="1" x14ac:dyDescent="0.25">
      <c r="A11" s="149" t="s">
        <v>173</v>
      </c>
      <c r="B11" s="150" t="s">
        <v>372</v>
      </c>
      <c r="C11" s="139" t="s">
        <v>149</v>
      </c>
      <c r="D11" s="208">
        <v>30</v>
      </c>
      <c r="E11" s="151"/>
      <c r="F11" s="151"/>
      <c r="G11" s="151">
        <f>E11+F11</f>
        <v>0</v>
      </c>
      <c r="H11" s="151">
        <f>D11*E11</f>
        <v>0</v>
      </c>
      <c r="I11" s="151">
        <f>D11*F11</f>
        <v>0</v>
      </c>
      <c r="J11" s="151">
        <f>(E11+F11)*D11</f>
        <v>0</v>
      </c>
      <c r="K11" s="150" t="s">
        <v>184</v>
      </c>
    </row>
    <row r="12" spans="1:11" s="113" customFormat="1" ht="30" customHeight="1" x14ac:dyDescent="0.25">
      <c r="A12" s="149" t="s">
        <v>271</v>
      </c>
      <c r="B12" s="154" t="s">
        <v>371</v>
      </c>
      <c r="C12" s="139" t="s">
        <v>148</v>
      </c>
      <c r="D12" s="208">
        <v>146</v>
      </c>
      <c r="E12" s="151"/>
      <c r="F12" s="151"/>
      <c r="G12" s="151">
        <f t="shared" si="0"/>
        <v>0</v>
      </c>
      <c r="H12" s="151">
        <f t="shared" si="1"/>
        <v>0</v>
      </c>
      <c r="I12" s="151">
        <f t="shared" si="2"/>
        <v>0</v>
      </c>
      <c r="J12" s="151">
        <f t="shared" si="3"/>
        <v>0</v>
      </c>
      <c r="K12" s="152"/>
    </row>
    <row r="13" spans="1:11" s="113" customFormat="1" ht="30" customHeight="1" x14ac:dyDescent="0.25">
      <c r="A13" s="149" t="s">
        <v>272</v>
      </c>
      <c r="B13" s="150" t="s">
        <v>608</v>
      </c>
      <c r="C13" s="139" t="s">
        <v>148</v>
      </c>
      <c r="D13" s="208">
        <v>146</v>
      </c>
      <c r="E13" s="151"/>
      <c r="F13" s="151"/>
      <c r="G13" s="151">
        <f t="shared" ref="G13" si="4">E13+F13</f>
        <v>0</v>
      </c>
      <c r="H13" s="151">
        <f t="shared" ref="H13" si="5">D13*E13</f>
        <v>0</v>
      </c>
      <c r="I13" s="151">
        <f t="shared" ref="I13" si="6">D13*F13</f>
        <v>0</v>
      </c>
      <c r="J13" s="151">
        <f t="shared" ref="J13" si="7">(E13+F13)*D13</f>
        <v>0</v>
      </c>
      <c r="K13" s="152"/>
    </row>
    <row r="14" spans="1:11" s="113" customFormat="1" ht="45" customHeight="1" x14ac:dyDescent="0.25">
      <c r="A14" s="149" t="s">
        <v>515</v>
      </c>
      <c r="B14" s="150" t="s">
        <v>609</v>
      </c>
      <c r="C14" s="139" t="s">
        <v>148</v>
      </c>
      <c r="D14" s="208">
        <v>146</v>
      </c>
      <c r="E14" s="151"/>
      <c r="F14" s="151"/>
      <c r="G14" s="151">
        <f>E14+F14</f>
        <v>0</v>
      </c>
      <c r="H14" s="151">
        <f>D14*E14</f>
        <v>0</v>
      </c>
      <c r="I14" s="151">
        <f>D14*F14</f>
        <v>0</v>
      </c>
      <c r="J14" s="151">
        <f>(E14+F14)*D14</f>
        <v>0</v>
      </c>
      <c r="K14" s="152"/>
    </row>
    <row r="15" spans="1:11" s="113" customFormat="1" ht="15.75" x14ac:dyDescent="0.25">
      <c r="A15" s="143" t="s">
        <v>132</v>
      </c>
      <c r="B15" s="144" t="s">
        <v>375</v>
      </c>
      <c r="C15" s="145"/>
      <c r="D15" s="145"/>
      <c r="E15" s="146"/>
      <c r="F15" s="146"/>
      <c r="G15" s="147"/>
      <c r="H15" s="147"/>
      <c r="I15" s="147"/>
      <c r="J15" s="147"/>
      <c r="K15" s="148"/>
    </row>
    <row r="16" spans="1:11" s="113" customFormat="1" ht="30" x14ac:dyDescent="0.25">
      <c r="A16" s="149" t="s">
        <v>174</v>
      </c>
      <c r="B16" s="150" t="s">
        <v>610</v>
      </c>
      <c r="C16" s="139" t="s">
        <v>148</v>
      </c>
      <c r="D16" s="208">
        <v>143.25</v>
      </c>
      <c r="E16" s="151"/>
      <c r="F16" s="151"/>
      <c r="G16" s="151">
        <f>E16+F16</f>
        <v>0</v>
      </c>
      <c r="H16" s="151">
        <f>D16*E16</f>
        <v>0</v>
      </c>
      <c r="I16" s="151">
        <f>D16*F16</f>
        <v>0</v>
      </c>
      <c r="J16" s="151">
        <f>(E16+F16)*D16</f>
        <v>0</v>
      </c>
      <c r="K16" s="152"/>
    </row>
    <row r="17" spans="1:11" s="113" customFormat="1" ht="57" customHeight="1" x14ac:dyDescent="0.25">
      <c r="A17" s="149" t="s">
        <v>175</v>
      </c>
      <c r="B17" s="150" t="s">
        <v>378</v>
      </c>
      <c r="C17" s="139" t="s">
        <v>148</v>
      </c>
      <c r="D17" s="208">
        <v>143.25</v>
      </c>
      <c r="E17" s="151"/>
      <c r="F17" s="151"/>
      <c r="G17" s="151">
        <f>E17+F17</f>
        <v>0</v>
      </c>
      <c r="H17" s="151">
        <f>D17*E17</f>
        <v>0</v>
      </c>
      <c r="I17" s="151">
        <f>D17*F17</f>
        <v>0</v>
      </c>
      <c r="J17" s="151">
        <f>(E17+F17)*D17</f>
        <v>0</v>
      </c>
      <c r="K17" s="153"/>
    </row>
    <row r="18" spans="1:11" s="113" customFormat="1" ht="60" x14ac:dyDescent="0.25">
      <c r="A18" s="149" t="s">
        <v>176</v>
      </c>
      <c r="B18" s="150" t="s">
        <v>565</v>
      </c>
      <c r="C18" s="139" t="s">
        <v>148</v>
      </c>
      <c r="D18" s="208">
        <v>7.75</v>
      </c>
      <c r="E18" s="151"/>
      <c r="F18" s="151"/>
      <c r="G18" s="151">
        <f>E18+F18</f>
        <v>0</v>
      </c>
      <c r="H18" s="151">
        <f>D18*E18</f>
        <v>0</v>
      </c>
      <c r="I18" s="151">
        <f>D18*F18</f>
        <v>0</v>
      </c>
      <c r="J18" s="151">
        <f>(E18+F18)*D18</f>
        <v>0</v>
      </c>
      <c r="K18" s="153"/>
    </row>
    <row r="19" spans="1:11" s="113" customFormat="1" ht="60" x14ac:dyDescent="0.25">
      <c r="A19" s="149" t="s">
        <v>177</v>
      </c>
      <c r="B19" s="150" t="s">
        <v>537</v>
      </c>
      <c r="C19" s="139" t="s">
        <v>149</v>
      </c>
      <c r="D19" s="208">
        <v>4.5</v>
      </c>
      <c r="E19" s="151"/>
      <c r="F19" s="151"/>
      <c r="G19" s="151">
        <f t="shared" ref="G19" si="8">E19+F19</f>
        <v>0</v>
      </c>
      <c r="H19" s="151">
        <f t="shared" ref="H19" si="9">D19*E19</f>
        <v>0</v>
      </c>
      <c r="I19" s="151">
        <f t="shared" ref="I19" si="10">D19*F19</f>
        <v>0</v>
      </c>
      <c r="J19" s="151">
        <f t="shared" ref="J19" si="11">(E19+F19)*D19</f>
        <v>0</v>
      </c>
      <c r="K19" s="150" t="s">
        <v>184</v>
      </c>
    </row>
    <row r="20" spans="1:11" s="113" customFormat="1" ht="30" x14ac:dyDescent="0.25">
      <c r="A20" s="149" t="s">
        <v>204</v>
      </c>
      <c r="B20" s="150" t="s">
        <v>612</v>
      </c>
      <c r="C20" s="139" t="s">
        <v>148</v>
      </c>
      <c r="D20" s="208">
        <v>143.25</v>
      </c>
      <c r="E20" s="151"/>
      <c r="F20" s="151"/>
      <c r="G20" s="151">
        <f>E20+F20</f>
        <v>0</v>
      </c>
      <c r="H20" s="151">
        <f>D20*E20</f>
        <v>0</v>
      </c>
      <c r="I20" s="151">
        <f>D20*F20</f>
        <v>0</v>
      </c>
      <c r="J20" s="151">
        <f>(E20+F20)*D20</f>
        <v>0</v>
      </c>
      <c r="K20" s="153"/>
    </row>
    <row r="21" spans="1:11" s="113" customFormat="1" ht="30" x14ac:dyDescent="0.25">
      <c r="A21" s="149" t="s">
        <v>363</v>
      </c>
      <c r="B21" s="150" t="s">
        <v>475</v>
      </c>
      <c r="C21" s="139" t="s">
        <v>105</v>
      </c>
      <c r="D21" s="208">
        <v>266</v>
      </c>
      <c r="E21" s="151"/>
      <c r="F21" s="151"/>
      <c r="G21" s="151">
        <f>E21+F21</f>
        <v>0</v>
      </c>
      <c r="H21" s="151">
        <f>D21*E21</f>
        <v>0</v>
      </c>
      <c r="I21" s="151">
        <f>D21*F21</f>
        <v>0</v>
      </c>
      <c r="J21" s="151">
        <f>(E21+F21)*D21</f>
        <v>0</v>
      </c>
      <c r="K21" s="153"/>
    </row>
    <row r="22" spans="1:11" s="113" customFormat="1" ht="30" x14ac:dyDescent="0.25">
      <c r="A22" s="149" t="s">
        <v>516</v>
      </c>
      <c r="B22" s="150" t="s">
        <v>611</v>
      </c>
      <c r="C22" s="139" t="s">
        <v>148</v>
      </c>
      <c r="D22" s="208">
        <v>143.25</v>
      </c>
      <c r="E22" s="151"/>
      <c r="F22" s="151"/>
      <c r="G22" s="151">
        <f>E22+F22</f>
        <v>0</v>
      </c>
      <c r="H22" s="151">
        <f>D22*E22</f>
        <v>0</v>
      </c>
      <c r="I22" s="151">
        <f>D22*F22</f>
        <v>0</v>
      </c>
      <c r="J22" s="151">
        <f>(E22+F22)*D22</f>
        <v>0</v>
      </c>
      <c r="K22" s="153"/>
    </row>
    <row r="23" spans="1:11" s="113" customFormat="1" ht="44.25" customHeight="1" x14ac:dyDescent="0.25">
      <c r="A23" s="149" t="s">
        <v>566</v>
      </c>
      <c r="B23" s="150" t="s">
        <v>613</v>
      </c>
      <c r="C23" s="139" t="s">
        <v>148</v>
      </c>
      <c r="D23" s="208">
        <v>143.25</v>
      </c>
      <c r="E23" s="151"/>
      <c r="F23" s="151"/>
      <c r="G23" s="151">
        <f>E23+F23</f>
        <v>0</v>
      </c>
      <c r="H23" s="151">
        <f>D23*E23</f>
        <v>0</v>
      </c>
      <c r="I23" s="151">
        <f>D23*F23</f>
        <v>0</v>
      </c>
      <c r="J23" s="151">
        <f>(E23+F23)*D23</f>
        <v>0</v>
      </c>
      <c r="K23" s="153"/>
    </row>
    <row r="24" spans="1:11" s="113" customFormat="1" ht="15.75" x14ac:dyDescent="0.25">
      <c r="A24" s="143" t="s">
        <v>133</v>
      </c>
      <c r="B24" s="144" t="s">
        <v>376</v>
      </c>
      <c r="C24" s="145"/>
      <c r="D24" s="145"/>
      <c r="E24" s="146"/>
      <c r="F24" s="146"/>
      <c r="G24" s="146"/>
      <c r="H24" s="146"/>
      <c r="I24" s="146"/>
      <c r="J24" s="146"/>
      <c r="K24" s="148"/>
    </row>
    <row r="25" spans="1:11" s="113" customFormat="1" ht="30" x14ac:dyDescent="0.25">
      <c r="A25" s="149" t="s">
        <v>178</v>
      </c>
      <c r="B25" s="150" t="s">
        <v>608</v>
      </c>
      <c r="C25" s="139" t="s">
        <v>148</v>
      </c>
      <c r="D25" s="208">
        <v>145</v>
      </c>
      <c r="E25" s="151"/>
      <c r="F25" s="151"/>
      <c r="G25" s="151">
        <f t="shared" ref="G25:G34" si="12">E25+F25</f>
        <v>0</v>
      </c>
      <c r="H25" s="151">
        <f t="shared" ref="H25:H34" si="13">D25*E25</f>
        <v>0</v>
      </c>
      <c r="I25" s="151">
        <f t="shared" ref="I25:I34" si="14">D25*F25</f>
        <v>0</v>
      </c>
      <c r="J25" s="151">
        <f t="shared" ref="J25:J34" si="15">(E25+F25)*D25</f>
        <v>0</v>
      </c>
      <c r="K25" s="155"/>
    </row>
    <row r="26" spans="1:11" s="113" customFormat="1" ht="27" customHeight="1" x14ac:dyDescent="0.25">
      <c r="A26" s="149" t="s">
        <v>179</v>
      </c>
      <c r="B26" s="150" t="s">
        <v>476</v>
      </c>
      <c r="C26" s="139" t="s">
        <v>148</v>
      </c>
      <c r="D26" s="208">
        <v>72.5</v>
      </c>
      <c r="E26" s="151"/>
      <c r="F26" s="151"/>
      <c r="G26" s="151">
        <f t="shared" ref="G26" si="16">E26+F26</f>
        <v>0</v>
      </c>
      <c r="H26" s="151">
        <f t="shared" ref="H26" si="17">D26*E26</f>
        <v>0</v>
      </c>
      <c r="I26" s="151">
        <f t="shared" ref="I26" si="18">D26*F26</f>
        <v>0</v>
      </c>
      <c r="J26" s="151">
        <f t="shared" ref="J26" si="19">(E26+F26)*D26</f>
        <v>0</v>
      </c>
      <c r="K26" s="155"/>
    </row>
    <row r="27" spans="1:11" s="113" customFormat="1" ht="30" x14ac:dyDescent="0.25">
      <c r="A27" s="149" t="s">
        <v>180</v>
      </c>
      <c r="B27" s="154" t="s">
        <v>517</v>
      </c>
      <c r="C27" s="139" t="s">
        <v>148</v>
      </c>
      <c r="D27" s="208">
        <v>72.5</v>
      </c>
      <c r="E27" s="151"/>
      <c r="F27" s="151"/>
      <c r="G27" s="151">
        <f t="shared" si="12"/>
        <v>0</v>
      </c>
      <c r="H27" s="151">
        <f t="shared" si="13"/>
        <v>0</v>
      </c>
      <c r="I27" s="151">
        <f t="shared" si="14"/>
        <v>0</v>
      </c>
      <c r="J27" s="151">
        <f t="shared" si="15"/>
        <v>0</v>
      </c>
      <c r="K27" s="155"/>
    </row>
    <row r="28" spans="1:11" s="113" customFormat="1" ht="30" x14ac:dyDescent="0.25">
      <c r="A28" s="149" t="s">
        <v>181</v>
      </c>
      <c r="B28" s="154" t="s">
        <v>477</v>
      </c>
      <c r="C28" s="139" t="s">
        <v>148</v>
      </c>
      <c r="D28" s="208">
        <v>545</v>
      </c>
      <c r="E28" s="151"/>
      <c r="F28" s="151"/>
      <c r="G28" s="151">
        <f t="shared" ref="G28" si="20">E28+F28</f>
        <v>0</v>
      </c>
      <c r="H28" s="151">
        <f t="shared" ref="H28" si="21">D28*E28</f>
        <v>0</v>
      </c>
      <c r="I28" s="151">
        <f t="shared" ref="I28" si="22">D28*F28</f>
        <v>0</v>
      </c>
      <c r="J28" s="151">
        <f t="shared" ref="J28" si="23">(E28+F28)*D28</f>
        <v>0</v>
      </c>
      <c r="K28" s="155"/>
    </row>
    <row r="29" spans="1:11" s="113" customFormat="1" ht="30" x14ac:dyDescent="0.25">
      <c r="A29" s="149" t="s">
        <v>182</v>
      </c>
      <c r="B29" s="150" t="s">
        <v>614</v>
      </c>
      <c r="C29" s="139" t="s">
        <v>148</v>
      </c>
      <c r="D29" s="208">
        <v>690</v>
      </c>
      <c r="E29" s="151"/>
      <c r="F29" s="151"/>
      <c r="G29" s="151">
        <f t="shared" ref="G29" si="24">E29+F29</f>
        <v>0</v>
      </c>
      <c r="H29" s="151">
        <f t="shared" ref="H29" si="25">D29*E29</f>
        <v>0</v>
      </c>
      <c r="I29" s="151">
        <f t="shared" ref="I29" si="26">D29*F29</f>
        <v>0</v>
      </c>
      <c r="J29" s="151">
        <f t="shared" ref="J29" si="27">(E29+F29)*D29</f>
        <v>0</v>
      </c>
      <c r="K29" s="155"/>
    </row>
    <row r="30" spans="1:11" s="113" customFormat="1" ht="30" x14ac:dyDescent="0.25">
      <c r="A30" s="149" t="s">
        <v>183</v>
      </c>
      <c r="B30" s="154" t="s">
        <v>393</v>
      </c>
      <c r="C30" s="139" t="s">
        <v>148</v>
      </c>
      <c r="D30" s="208">
        <v>690</v>
      </c>
      <c r="E30" s="151"/>
      <c r="F30" s="151"/>
      <c r="G30" s="151">
        <f>E30+F30</f>
        <v>0</v>
      </c>
      <c r="H30" s="151">
        <f>D30*E30</f>
        <v>0</v>
      </c>
      <c r="I30" s="151">
        <f>D30*F30</f>
        <v>0</v>
      </c>
      <c r="J30" s="151">
        <f>(E30+F30)*D30</f>
        <v>0</v>
      </c>
      <c r="K30" s="155"/>
    </row>
    <row r="31" spans="1:11" s="113" customFormat="1" ht="30" x14ac:dyDescent="0.25">
      <c r="A31" s="149" t="s">
        <v>203</v>
      </c>
      <c r="B31" s="150" t="s">
        <v>608</v>
      </c>
      <c r="C31" s="139" t="s">
        <v>148</v>
      </c>
      <c r="D31" s="208">
        <v>690</v>
      </c>
      <c r="E31" s="151"/>
      <c r="F31" s="151"/>
      <c r="G31" s="151">
        <f>E31+F31</f>
        <v>0</v>
      </c>
      <c r="H31" s="151">
        <f>D31*E31</f>
        <v>0</v>
      </c>
      <c r="I31" s="151">
        <f>D31*F31</f>
        <v>0</v>
      </c>
      <c r="J31" s="151">
        <f>(E31+F31)*D31</f>
        <v>0</v>
      </c>
      <c r="K31" s="155"/>
    </row>
    <row r="32" spans="1:11" s="113" customFormat="1" ht="45" x14ac:dyDescent="0.25">
      <c r="A32" s="149" t="s">
        <v>206</v>
      </c>
      <c r="B32" s="150" t="s">
        <v>615</v>
      </c>
      <c r="C32" s="139" t="s">
        <v>148</v>
      </c>
      <c r="D32" s="208">
        <v>690</v>
      </c>
      <c r="E32" s="151"/>
      <c r="F32" s="151"/>
      <c r="G32" s="151">
        <f t="shared" si="12"/>
        <v>0</v>
      </c>
      <c r="H32" s="151">
        <f t="shared" si="13"/>
        <v>0</v>
      </c>
      <c r="I32" s="151">
        <f t="shared" si="14"/>
        <v>0</v>
      </c>
      <c r="J32" s="151">
        <f t="shared" si="15"/>
        <v>0</v>
      </c>
      <c r="K32" s="155"/>
    </row>
    <row r="33" spans="1:11" s="113" customFormat="1" ht="86.25" customHeight="1" x14ac:dyDescent="0.25">
      <c r="A33" s="149" t="s">
        <v>207</v>
      </c>
      <c r="B33" s="150" t="s">
        <v>538</v>
      </c>
      <c r="C33" s="139" t="s">
        <v>105</v>
      </c>
      <c r="D33" s="208">
        <v>153</v>
      </c>
      <c r="E33" s="151"/>
      <c r="F33" s="151"/>
      <c r="G33" s="151">
        <f t="shared" ref="G33" si="28">E33+F33</f>
        <v>0</v>
      </c>
      <c r="H33" s="151">
        <f t="shared" ref="H33" si="29">D33*E33</f>
        <v>0</v>
      </c>
      <c r="I33" s="151">
        <f t="shared" ref="I33" si="30">D33*F33</f>
        <v>0</v>
      </c>
      <c r="J33" s="151">
        <f t="shared" ref="J33" si="31">(E33+F33)*D33</f>
        <v>0</v>
      </c>
      <c r="K33" s="155"/>
    </row>
    <row r="34" spans="1:11" s="113" customFormat="1" ht="45" x14ac:dyDescent="0.25">
      <c r="A34" s="149" t="s">
        <v>247</v>
      </c>
      <c r="B34" s="154" t="s">
        <v>616</v>
      </c>
      <c r="C34" s="139" t="s">
        <v>105</v>
      </c>
      <c r="D34" s="208">
        <v>431.25</v>
      </c>
      <c r="E34" s="151"/>
      <c r="F34" s="151"/>
      <c r="G34" s="151">
        <f t="shared" si="12"/>
        <v>0</v>
      </c>
      <c r="H34" s="151">
        <f t="shared" si="13"/>
        <v>0</v>
      </c>
      <c r="I34" s="151">
        <f t="shared" si="14"/>
        <v>0</v>
      </c>
      <c r="J34" s="151">
        <f t="shared" si="15"/>
        <v>0</v>
      </c>
      <c r="K34" s="156" t="s">
        <v>184</v>
      </c>
    </row>
    <row r="35" spans="1:11" s="113" customFormat="1" ht="45" x14ac:dyDescent="0.25">
      <c r="A35" s="149" t="s">
        <v>248</v>
      </c>
      <c r="B35" s="154" t="s">
        <v>682</v>
      </c>
      <c r="C35" s="139" t="s">
        <v>105</v>
      </c>
      <c r="D35" s="208">
        <v>155</v>
      </c>
      <c r="E35" s="151"/>
      <c r="F35" s="151"/>
      <c r="G35" s="151">
        <f t="shared" ref="G35:G39" si="32">E35+F35</f>
        <v>0</v>
      </c>
      <c r="H35" s="151">
        <f t="shared" ref="H35:H39" si="33">D35*E35</f>
        <v>0</v>
      </c>
      <c r="I35" s="151">
        <f t="shared" ref="I35:I39" si="34">D35*F35</f>
        <v>0</v>
      </c>
      <c r="J35" s="151">
        <f t="shared" ref="J35:J39" si="35">(E35+F35)*D35</f>
        <v>0</v>
      </c>
      <c r="K35" s="156" t="s">
        <v>184</v>
      </c>
    </row>
    <row r="36" spans="1:11" s="113" customFormat="1" ht="45" x14ac:dyDescent="0.25">
      <c r="A36" s="149" t="s">
        <v>348</v>
      </c>
      <c r="B36" s="154" t="s">
        <v>373</v>
      </c>
      <c r="C36" s="139" t="s">
        <v>148</v>
      </c>
      <c r="D36" s="208">
        <v>139</v>
      </c>
      <c r="E36" s="151"/>
      <c r="F36" s="151"/>
      <c r="G36" s="151">
        <f t="shared" si="32"/>
        <v>0</v>
      </c>
      <c r="H36" s="151">
        <f t="shared" si="33"/>
        <v>0</v>
      </c>
      <c r="I36" s="151">
        <f t="shared" si="34"/>
        <v>0</v>
      </c>
      <c r="J36" s="151">
        <f t="shared" si="35"/>
        <v>0</v>
      </c>
      <c r="K36" s="156"/>
    </row>
    <row r="37" spans="1:11" s="113" customFormat="1" ht="54.75" customHeight="1" x14ac:dyDescent="0.25">
      <c r="A37" s="149" t="s">
        <v>379</v>
      </c>
      <c r="B37" s="154" t="s">
        <v>617</v>
      </c>
      <c r="C37" s="139" t="s">
        <v>148</v>
      </c>
      <c r="D37" s="208">
        <v>139</v>
      </c>
      <c r="E37" s="151"/>
      <c r="F37" s="151"/>
      <c r="G37" s="151">
        <f t="shared" si="32"/>
        <v>0</v>
      </c>
      <c r="H37" s="151">
        <f t="shared" si="33"/>
        <v>0</v>
      </c>
      <c r="I37" s="151">
        <f t="shared" si="34"/>
        <v>0</v>
      </c>
      <c r="J37" s="151">
        <f t="shared" si="35"/>
        <v>0</v>
      </c>
      <c r="K37" s="156"/>
    </row>
    <row r="38" spans="1:11" s="113" customFormat="1" ht="48" customHeight="1" x14ac:dyDescent="0.25">
      <c r="A38" s="149" t="s">
        <v>380</v>
      </c>
      <c r="B38" s="154" t="s">
        <v>618</v>
      </c>
      <c r="C38" s="139" t="s">
        <v>148</v>
      </c>
      <c r="D38" s="208">
        <v>156.5</v>
      </c>
      <c r="E38" s="151"/>
      <c r="F38" s="151"/>
      <c r="G38" s="151">
        <f t="shared" ref="G38" si="36">E38+F38</f>
        <v>0</v>
      </c>
      <c r="H38" s="151">
        <f t="shared" ref="H38" si="37">D38*E38</f>
        <v>0</v>
      </c>
      <c r="I38" s="151">
        <f t="shared" ref="I38" si="38">D38*F38</f>
        <v>0</v>
      </c>
      <c r="J38" s="151">
        <f t="shared" ref="J38" si="39">(E38+F38)*D38</f>
        <v>0</v>
      </c>
      <c r="K38" s="156"/>
    </row>
    <row r="39" spans="1:11" s="113" customFormat="1" ht="45" x14ac:dyDescent="0.25">
      <c r="A39" s="149" t="s">
        <v>381</v>
      </c>
      <c r="B39" s="154" t="s">
        <v>620</v>
      </c>
      <c r="C39" s="139" t="s">
        <v>148</v>
      </c>
      <c r="D39" s="208">
        <v>156.5</v>
      </c>
      <c r="E39" s="151"/>
      <c r="F39" s="151"/>
      <c r="G39" s="151">
        <f t="shared" si="32"/>
        <v>0</v>
      </c>
      <c r="H39" s="151">
        <f t="shared" si="33"/>
        <v>0</v>
      </c>
      <c r="I39" s="151">
        <f t="shared" si="34"/>
        <v>0</v>
      </c>
      <c r="J39" s="151">
        <f t="shared" si="35"/>
        <v>0</v>
      </c>
      <c r="K39" s="155"/>
    </row>
    <row r="40" spans="1:11" s="113" customFormat="1" ht="45" x14ac:dyDescent="0.25">
      <c r="A40" s="149" t="s">
        <v>383</v>
      </c>
      <c r="B40" s="150" t="s">
        <v>619</v>
      </c>
      <c r="C40" s="139" t="s">
        <v>148</v>
      </c>
      <c r="D40" s="208">
        <v>24</v>
      </c>
      <c r="E40" s="151"/>
      <c r="F40" s="151"/>
      <c r="G40" s="151">
        <f t="shared" ref="G40:G44" si="40">E40+F40</f>
        <v>0</v>
      </c>
      <c r="H40" s="151">
        <f t="shared" ref="H40:H44" si="41">D40*E40</f>
        <v>0</v>
      </c>
      <c r="I40" s="151">
        <f t="shared" ref="I40:I44" si="42">D40*F40</f>
        <v>0</v>
      </c>
      <c r="J40" s="151">
        <f t="shared" ref="J40:J44" si="43">(E40+F40)*D40</f>
        <v>0</v>
      </c>
      <c r="K40" s="155"/>
    </row>
    <row r="41" spans="1:11" s="113" customFormat="1" ht="30" x14ac:dyDescent="0.25">
      <c r="A41" s="149" t="s">
        <v>405</v>
      </c>
      <c r="B41" s="154" t="s">
        <v>382</v>
      </c>
      <c r="C41" s="139" t="s">
        <v>148</v>
      </c>
      <c r="D41" s="208">
        <v>24</v>
      </c>
      <c r="E41" s="151"/>
      <c r="F41" s="151"/>
      <c r="G41" s="151">
        <f t="shared" si="40"/>
        <v>0</v>
      </c>
      <c r="H41" s="151">
        <f t="shared" si="41"/>
        <v>0</v>
      </c>
      <c r="I41" s="151">
        <f t="shared" si="42"/>
        <v>0</v>
      </c>
      <c r="J41" s="151">
        <f t="shared" si="43"/>
        <v>0</v>
      </c>
      <c r="K41" s="155"/>
    </row>
    <row r="42" spans="1:11" s="113" customFormat="1" ht="30" x14ac:dyDescent="0.25">
      <c r="A42" s="149" t="s">
        <v>518</v>
      </c>
      <c r="B42" s="154" t="s">
        <v>570</v>
      </c>
      <c r="C42" s="139" t="s">
        <v>148</v>
      </c>
      <c r="D42" s="208">
        <v>24</v>
      </c>
      <c r="E42" s="151"/>
      <c r="F42" s="151"/>
      <c r="G42" s="151">
        <f t="shared" si="40"/>
        <v>0</v>
      </c>
      <c r="H42" s="151">
        <f t="shared" si="41"/>
        <v>0</v>
      </c>
      <c r="I42" s="151">
        <f t="shared" si="42"/>
        <v>0</v>
      </c>
      <c r="J42" s="151">
        <f t="shared" si="43"/>
        <v>0</v>
      </c>
      <c r="K42" s="155"/>
    </row>
    <row r="43" spans="1:11" s="113" customFormat="1" ht="45" x14ac:dyDescent="0.25">
      <c r="A43" s="149" t="s">
        <v>519</v>
      </c>
      <c r="B43" s="150" t="s">
        <v>621</v>
      </c>
      <c r="C43" s="139" t="s">
        <v>148</v>
      </c>
      <c r="D43" s="208">
        <v>24</v>
      </c>
      <c r="E43" s="151"/>
      <c r="F43" s="151"/>
      <c r="G43" s="151">
        <f t="shared" ref="G43" si="44">E43+F43</f>
        <v>0</v>
      </c>
      <c r="H43" s="151">
        <f t="shared" ref="H43" si="45">D43*E43</f>
        <v>0</v>
      </c>
      <c r="I43" s="151">
        <f t="shared" ref="I43" si="46">D43*F43</f>
        <v>0</v>
      </c>
      <c r="J43" s="151">
        <f t="shared" ref="J43" si="47">(E43+F43)*D43</f>
        <v>0</v>
      </c>
      <c r="K43" s="155"/>
    </row>
    <row r="44" spans="1:11" s="113" customFormat="1" ht="45" x14ac:dyDescent="0.25">
      <c r="A44" s="149" t="s">
        <v>520</v>
      </c>
      <c r="B44" s="154" t="s">
        <v>681</v>
      </c>
      <c r="C44" s="139" t="s">
        <v>148</v>
      </c>
      <c r="D44" s="208">
        <v>24</v>
      </c>
      <c r="E44" s="151"/>
      <c r="F44" s="151"/>
      <c r="G44" s="151">
        <f t="shared" si="40"/>
        <v>0</v>
      </c>
      <c r="H44" s="151">
        <f t="shared" si="41"/>
        <v>0</v>
      </c>
      <c r="I44" s="151">
        <f t="shared" si="42"/>
        <v>0</v>
      </c>
      <c r="J44" s="151">
        <f t="shared" si="43"/>
        <v>0</v>
      </c>
      <c r="K44" s="155"/>
    </row>
    <row r="45" spans="1:11" s="113" customFormat="1" ht="15.75" x14ac:dyDescent="0.25">
      <c r="A45" s="143" t="s">
        <v>134</v>
      </c>
      <c r="B45" s="144" t="s">
        <v>597</v>
      </c>
      <c r="C45" s="145"/>
      <c r="D45" s="145"/>
      <c r="E45" s="146"/>
      <c r="F45" s="146"/>
      <c r="G45" s="147"/>
      <c r="H45" s="147"/>
      <c r="I45" s="147"/>
      <c r="J45" s="147"/>
      <c r="K45" s="148"/>
    </row>
    <row r="46" spans="1:11" s="113" customFormat="1" ht="73.5" customHeight="1" x14ac:dyDescent="0.25">
      <c r="A46" s="149" t="s">
        <v>185</v>
      </c>
      <c r="B46" s="154" t="s">
        <v>478</v>
      </c>
      <c r="C46" s="139" t="s">
        <v>148</v>
      </c>
      <c r="D46" s="208">
        <v>202</v>
      </c>
      <c r="E46" s="151"/>
      <c r="F46" s="151"/>
      <c r="G46" s="151">
        <f t="shared" ref="G46:G54" si="48">E46+F46</f>
        <v>0</v>
      </c>
      <c r="H46" s="151">
        <f t="shared" ref="H46:H54" si="49">D46*E46</f>
        <v>0</v>
      </c>
      <c r="I46" s="151">
        <f t="shared" ref="I46:I54" si="50">D46*F46</f>
        <v>0</v>
      </c>
      <c r="J46" s="151">
        <f t="shared" ref="J46:J54" si="51">(E46+F46)*D46</f>
        <v>0</v>
      </c>
      <c r="K46" s="155"/>
    </row>
    <row r="47" spans="1:11" s="113" customFormat="1" ht="75" x14ac:dyDescent="0.25">
      <c r="A47" s="149" t="s">
        <v>186</v>
      </c>
      <c r="B47" s="154" t="s">
        <v>479</v>
      </c>
      <c r="C47" s="139" t="s">
        <v>105</v>
      </c>
      <c r="D47" s="208">
        <v>200</v>
      </c>
      <c r="E47" s="151"/>
      <c r="F47" s="151"/>
      <c r="G47" s="151">
        <f t="shared" ref="G47" si="52">E47+F47</f>
        <v>0</v>
      </c>
      <c r="H47" s="151">
        <f t="shared" ref="H47" si="53">D47*E47</f>
        <v>0</v>
      </c>
      <c r="I47" s="151">
        <f t="shared" ref="I47" si="54">D47*F47</f>
        <v>0</v>
      </c>
      <c r="J47" s="151">
        <f t="shared" ref="J47" si="55">(E47+F47)*D47</f>
        <v>0</v>
      </c>
      <c r="K47" s="155"/>
    </row>
    <row r="48" spans="1:11" s="113" customFormat="1" ht="45" x14ac:dyDescent="0.25">
      <c r="A48" s="149" t="s">
        <v>187</v>
      </c>
      <c r="B48" s="150" t="s">
        <v>377</v>
      </c>
      <c r="C48" s="139" t="s">
        <v>149</v>
      </c>
      <c r="D48" s="208">
        <v>24</v>
      </c>
      <c r="E48" s="151"/>
      <c r="F48" s="151"/>
      <c r="G48" s="151">
        <f t="shared" ref="G48" si="56">E48+F48</f>
        <v>0</v>
      </c>
      <c r="H48" s="151">
        <f t="shared" ref="H48" si="57">D48*E48</f>
        <v>0</v>
      </c>
      <c r="I48" s="151">
        <f t="shared" ref="I48" si="58">D48*F48</f>
        <v>0</v>
      </c>
      <c r="J48" s="151">
        <f t="shared" ref="J48" si="59">(E48+F48)*D48</f>
        <v>0</v>
      </c>
      <c r="K48" s="156" t="s">
        <v>184</v>
      </c>
    </row>
    <row r="49" spans="1:11" s="113" customFormat="1" ht="45" x14ac:dyDescent="0.25">
      <c r="A49" s="149" t="s">
        <v>208</v>
      </c>
      <c r="B49" s="150" t="s">
        <v>622</v>
      </c>
      <c r="C49" s="139" t="s">
        <v>148</v>
      </c>
      <c r="D49" s="208">
        <v>312</v>
      </c>
      <c r="E49" s="151"/>
      <c r="F49" s="151"/>
      <c r="G49" s="151">
        <f t="shared" ref="G49" si="60">E49+F49</f>
        <v>0</v>
      </c>
      <c r="H49" s="151">
        <f t="shared" ref="H49" si="61">D49*E49</f>
        <v>0</v>
      </c>
      <c r="I49" s="151">
        <f t="shared" ref="I49" si="62">D49*F49</f>
        <v>0</v>
      </c>
      <c r="J49" s="151">
        <f t="shared" ref="J49" si="63">(E49+F49)*D49</f>
        <v>0</v>
      </c>
      <c r="K49" s="155"/>
    </row>
    <row r="50" spans="1:11" s="113" customFormat="1" ht="45" x14ac:dyDescent="0.25">
      <c r="A50" s="149" t="s">
        <v>209</v>
      </c>
      <c r="B50" s="154" t="s">
        <v>569</v>
      </c>
      <c r="C50" s="139" t="s">
        <v>148</v>
      </c>
      <c r="D50" s="208">
        <v>312</v>
      </c>
      <c r="E50" s="151"/>
      <c r="F50" s="151"/>
      <c r="G50" s="151">
        <f t="shared" si="48"/>
        <v>0</v>
      </c>
      <c r="H50" s="151">
        <f t="shared" si="49"/>
        <v>0</v>
      </c>
      <c r="I50" s="151">
        <f t="shared" si="50"/>
        <v>0</v>
      </c>
      <c r="J50" s="151">
        <f t="shared" si="51"/>
        <v>0</v>
      </c>
      <c r="K50" s="155"/>
    </row>
    <row r="51" spans="1:11" s="113" customFormat="1" ht="30" x14ac:dyDescent="0.25">
      <c r="A51" s="149" t="s">
        <v>249</v>
      </c>
      <c r="B51" s="154" t="s">
        <v>623</v>
      </c>
      <c r="C51" s="139" t="s">
        <v>148</v>
      </c>
      <c r="D51" s="208">
        <v>312</v>
      </c>
      <c r="E51" s="151"/>
      <c r="F51" s="151"/>
      <c r="G51" s="151">
        <f t="shared" ref="G51" si="64">E51+F51</f>
        <v>0</v>
      </c>
      <c r="H51" s="151">
        <f t="shared" ref="H51" si="65">D51*E51</f>
        <v>0</v>
      </c>
      <c r="I51" s="151">
        <f t="shared" ref="I51" si="66">D51*F51</f>
        <v>0</v>
      </c>
      <c r="J51" s="151">
        <f t="shared" ref="J51" si="67">(E51+F51)*D51</f>
        <v>0</v>
      </c>
      <c r="K51" s="155"/>
    </row>
    <row r="52" spans="1:11" s="113" customFormat="1" ht="45" x14ac:dyDescent="0.25">
      <c r="A52" s="149" t="s">
        <v>384</v>
      </c>
      <c r="B52" s="154" t="s">
        <v>624</v>
      </c>
      <c r="C52" s="139" t="s">
        <v>148</v>
      </c>
      <c r="D52" s="208">
        <v>312</v>
      </c>
      <c r="E52" s="151"/>
      <c r="F52" s="151"/>
      <c r="G52" s="151">
        <f t="shared" ref="G52" si="68">E52+F52</f>
        <v>0</v>
      </c>
      <c r="H52" s="151">
        <f t="shared" ref="H52" si="69">D52*E52</f>
        <v>0</v>
      </c>
      <c r="I52" s="151">
        <f t="shared" ref="I52" si="70">D52*F52</f>
        <v>0</v>
      </c>
      <c r="J52" s="151">
        <f t="shared" ref="J52" si="71">(E52+F52)*D52</f>
        <v>0</v>
      </c>
      <c r="K52" s="155"/>
    </row>
    <row r="53" spans="1:11" s="113" customFormat="1" ht="30" x14ac:dyDescent="0.25">
      <c r="A53" s="149" t="s">
        <v>521</v>
      </c>
      <c r="B53" s="154" t="s">
        <v>623</v>
      </c>
      <c r="C53" s="139" t="s">
        <v>148</v>
      </c>
      <c r="D53" s="208">
        <v>312</v>
      </c>
      <c r="E53" s="151"/>
      <c r="F53" s="151"/>
      <c r="G53" s="151">
        <f t="shared" si="48"/>
        <v>0</v>
      </c>
      <c r="H53" s="151">
        <f t="shared" si="49"/>
        <v>0</v>
      </c>
      <c r="I53" s="151">
        <f t="shared" si="50"/>
        <v>0</v>
      </c>
      <c r="J53" s="151">
        <f t="shared" si="51"/>
        <v>0</v>
      </c>
      <c r="K53" s="155"/>
    </row>
    <row r="54" spans="1:11" s="113" customFormat="1" ht="45" x14ac:dyDescent="0.25">
      <c r="A54" s="149" t="s">
        <v>529</v>
      </c>
      <c r="B54" s="154" t="s">
        <v>432</v>
      </c>
      <c r="C54" s="139" t="s">
        <v>149</v>
      </c>
      <c r="D54" s="208">
        <v>3</v>
      </c>
      <c r="E54" s="151"/>
      <c r="F54" s="151"/>
      <c r="G54" s="151">
        <f t="shared" si="48"/>
        <v>0</v>
      </c>
      <c r="H54" s="151">
        <f t="shared" si="49"/>
        <v>0</v>
      </c>
      <c r="I54" s="151">
        <f t="shared" si="50"/>
        <v>0</v>
      </c>
      <c r="J54" s="151">
        <f t="shared" si="51"/>
        <v>0</v>
      </c>
      <c r="K54" s="155"/>
    </row>
    <row r="55" spans="1:11" s="113" customFormat="1" ht="15.75" x14ac:dyDescent="0.25">
      <c r="A55" s="143" t="s">
        <v>135</v>
      </c>
      <c r="B55" s="144" t="s">
        <v>598</v>
      </c>
      <c r="C55" s="145"/>
      <c r="D55" s="145"/>
      <c r="E55" s="146"/>
      <c r="F55" s="146"/>
      <c r="G55" s="147"/>
      <c r="H55" s="147"/>
      <c r="I55" s="147"/>
      <c r="J55" s="147"/>
      <c r="K55" s="148"/>
    </row>
    <row r="56" spans="1:11" s="113" customFormat="1" ht="45" x14ac:dyDescent="0.25">
      <c r="A56" s="149" t="s">
        <v>188</v>
      </c>
      <c r="B56" s="154" t="s">
        <v>625</v>
      </c>
      <c r="C56" s="139" t="s">
        <v>148</v>
      </c>
      <c r="D56" s="208">
        <v>10</v>
      </c>
      <c r="E56" s="134"/>
      <c r="F56" s="134"/>
      <c r="G56" s="151">
        <f>E56+F56</f>
        <v>0</v>
      </c>
      <c r="H56" s="151">
        <f>D56*E56</f>
        <v>0</v>
      </c>
      <c r="I56" s="151">
        <f>D56*F56</f>
        <v>0</v>
      </c>
      <c r="J56" s="151">
        <f>(E56+F56)*D56</f>
        <v>0</v>
      </c>
      <c r="K56" s="155"/>
    </row>
    <row r="57" spans="1:11" s="113" customFormat="1" ht="30" x14ac:dyDescent="0.25">
      <c r="A57" s="149" t="s">
        <v>189</v>
      </c>
      <c r="B57" s="154" t="s">
        <v>626</v>
      </c>
      <c r="C57" s="139" t="s">
        <v>148</v>
      </c>
      <c r="D57" s="208">
        <v>10</v>
      </c>
      <c r="E57" s="134"/>
      <c r="F57" s="134"/>
      <c r="G57" s="151">
        <f>E57+F57</f>
        <v>0</v>
      </c>
      <c r="H57" s="151">
        <f>D57*E57</f>
        <v>0</v>
      </c>
      <c r="I57" s="151">
        <f>D57*F57</f>
        <v>0</v>
      </c>
      <c r="J57" s="151">
        <f>(E57+F57)*D57</f>
        <v>0</v>
      </c>
      <c r="K57" s="155"/>
    </row>
    <row r="58" spans="1:11" s="113" customFormat="1" ht="30" x14ac:dyDescent="0.25">
      <c r="A58" s="149" t="s">
        <v>210</v>
      </c>
      <c r="B58" s="150" t="s">
        <v>627</v>
      </c>
      <c r="C58" s="139" t="s">
        <v>148</v>
      </c>
      <c r="D58" s="208">
        <v>10</v>
      </c>
      <c r="E58" s="134"/>
      <c r="F58" s="134"/>
      <c r="G58" s="151">
        <f>E58+F58</f>
        <v>0</v>
      </c>
      <c r="H58" s="151">
        <f>D58*E58</f>
        <v>0</v>
      </c>
      <c r="I58" s="151">
        <f>D58*F58</f>
        <v>0</v>
      </c>
      <c r="J58" s="151">
        <f>(E58+F58)*D58</f>
        <v>0</v>
      </c>
      <c r="K58" s="155"/>
    </row>
    <row r="59" spans="1:11" s="113" customFormat="1" ht="45" x14ac:dyDescent="0.25">
      <c r="A59" s="149" t="s">
        <v>345</v>
      </c>
      <c r="B59" s="150" t="s">
        <v>628</v>
      </c>
      <c r="C59" s="139" t="s">
        <v>148</v>
      </c>
      <c r="D59" s="208">
        <v>10</v>
      </c>
      <c r="E59" s="151"/>
      <c r="F59" s="151"/>
      <c r="G59" s="151">
        <f>E59+F59</f>
        <v>0</v>
      </c>
      <c r="H59" s="151">
        <f>D59*E59</f>
        <v>0</v>
      </c>
      <c r="I59" s="151">
        <f>D59*F59</f>
        <v>0</v>
      </c>
      <c r="J59" s="151">
        <f>(E59+F59)*D59</f>
        <v>0</v>
      </c>
      <c r="K59" s="158"/>
    </row>
    <row r="60" spans="1:11" s="113" customFormat="1" ht="45" customHeight="1" x14ac:dyDescent="0.25">
      <c r="A60" s="149" t="s">
        <v>386</v>
      </c>
      <c r="B60" s="150" t="s">
        <v>385</v>
      </c>
      <c r="C60" s="139" t="s">
        <v>148</v>
      </c>
      <c r="D60" s="208">
        <v>65.5</v>
      </c>
      <c r="E60" s="151"/>
      <c r="F60" s="151"/>
      <c r="G60" s="151">
        <f>E60+F60</f>
        <v>0</v>
      </c>
      <c r="H60" s="151">
        <f>D60*E60</f>
        <v>0</v>
      </c>
      <c r="I60" s="151">
        <f>D60*F60</f>
        <v>0</v>
      </c>
      <c r="J60" s="151">
        <f>(E60+F60)*D60</f>
        <v>0</v>
      </c>
      <c r="K60" s="157"/>
    </row>
    <row r="61" spans="1:11" s="113" customFormat="1" ht="30" x14ac:dyDescent="0.25">
      <c r="A61" s="149" t="s">
        <v>387</v>
      </c>
      <c r="B61" s="150" t="s">
        <v>629</v>
      </c>
      <c r="C61" s="139" t="s">
        <v>148</v>
      </c>
      <c r="D61" s="208">
        <v>47.5</v>
      </c>
      <c r="E61" s="151"/>
      <c r="F61" s="151"/>
      <c r="G61" s="151">
        <f t="shared" ref="G61:G62" si="72">E61+F61</f>
        <v>0</v>
      </c>
      <c r="H61" s="151">
        <f t="shared" ref="H61:H62" si="73">D61*E61</f>
        <v>0</v>
      </c>
      <c r="I61" s="151">
        <f t="shared" ref="I61:I62" si="74">D61*F61</f>
        <v>0</v>
      </c>
      <c r="J61" s="151">
        <f t="shared" ref="J61:J62" si="75">(E61+F61)*D61</f>
        <v>0</v>
      </c>
      <c r="K61" s="157"/>
    </row>
    <row r="62" spans="1:11" s="113" customFormat="1" ht="75" x14ac:dyDescent="0.25">
      <c r="A62" s="149" t="s">
        <v>388</v>
      </c>
      <c r="B62" s="150" t="s">
        <v>630</v>
      </c>
      <c r="C62" s="139" t="s">
        <v>148</v>
      </c>
      <c r="D62" s="208">
        <v>12.5</v>
      </c>
      <c r="E62" s="151"/>
      <c r="F62" s="151"/>
      <c r="G62" s="151">
        <f t="shared" si="72"/>
        <v>0</v>
      </c>
      <c r="H62" s="151">
        <f t="shared" si="73"/>
        <v>0</v>
      </c>
      <c r="I62" s="151">
        <f t="shared" si="74"/>
        <v>0</v>
      </c>
      <c r="J62" s="151">
        <f t="shared" si="75"/>
        <v>0</v>
      </c>
      <c r="K62" s="157"/>
    </row>
    <row r="63" spans="1:11" s="113" customFormat="1" ht="30" x14ac:dyDescent="0.25">
      <c r="A63" s="149" t="s">
        <v>389</v>
      </c>
      <c r="B63" s="150" t="s">
        <v>205</v>
      </c>
      <c r="C63" s="139" t="s">
        <v>148</v>
      </c>
      <c r="D63" s="208">
        <v>12.5</v>
      </c>
      <c r="E63" s="151"/>
      <c r="F63" s="151"/>
      <c r="G63" s="151">
        <f t="shared" ref="G63" si="76">E63+F63</f>
        <v>0</v>
      </c>
      <c r="H63" s="151">
        <f t="shared" ref="H63" si="77">D63*E63</f>
        <v>0</v>
      </c>
      <c r="I63" s="151">
        <f t="shared" ref="I63" si="78">D63*F63</f>
        <v>0</v>
      </c>
      <c r="J63" s="151">
        <f t="shared" ref="J63" si="79">(E63+F63)*D63</f>
        <v>0</v>
      </c>
      <c r="K63" s="157"/>
    </row>
    <row r="64" spans="1:11" s="113" customFormat="1" ht="30" x14ac:dyDescent="0.25">
      <c r="A64" s="149" t="s">
        <v>522</v>
      </c>
      <c r="B64" s="150" t="s">
        <v>631</v>
      </c>
      <c r="C64" s="139" t="s">
        <v>148</v>
      </c>
      <c r="D64" s="208">
        <v>12.5</v>
      </c>
      <c r="E64" s="151"/>
      <c r="F64" s="151"/>
      <c r="G64" s="151">
        <f t="shared" ref="G64" si="80">E64+F64</f>
        <v>0</v>
      </c>
      <c r="H64" s="151">
        <f t="shared" ref="H64" si="81">D64*E64</f>
        <v>0</v>
      </c>
      <c r="I64" s="151">
        <f t="shared" ref="I64" si="82">D64*F64</f>
        <v>0</v>
      </c>
      <c r="J64" s="151">
        <f t="shared" ref="J64" si="83">(E64+F64)*D64</f>
        <v>0</v>
      </c>
      <c r="K64" s="157"/>
    </row>
    <row r="65" spans="1:11" s="113" customFormat="1" ht="45" x14ac:dyDescent="0.25">
      <c r="A65" s="149" t="s">
        <v>523</v>
      </c>
      <c r="B65" s="150" t="s">
        <v>632</v>
      </c>
      <c r="C65" s="139" t="s">
        <v>148</v>
      </c>
      <c r="D65" s="208">
        <v>12.5</v>
      </c>
      <c r="E65" s="151"/>
      <c r="F65" s="151"/>
      <c r="G65" s="151">
        <f>E65+F65</f>
        <v>0</v>
      </c>
      <c r="H65" s="151">
        <f>D65*E65</f>
        <v>0</v>
      </c>
      <c r="I65" s="151">
        <f>D65*F65</f>
        <v>0</v>
      </c>
      <c r="J65" s="151">
        <f>(E65+F65)*D65</f>
        <v>0</v>
      </c>
      <c r="K65" s="157"/>
    </row>
    <row r="66" spans="1:11" s="113" customFormat="1" ht="15.75" x14ac:dyDescent="0.25">
      <c r="A66" s="143" t="s">
        <v>136</v>
      </c>
      <c r="B66" s="144" t="s">
        <v>190</v>
      </c>
      <c r="C66" s="145"/>
      <c r="D66" s="145"/>
      <c r="E66" s="146"/>
      <c r="F66" s="146"/>
      <c r="G66" s="147"/>
      <c r="H66" s="147"/>
      <c r="I66" s="147"/>
      <c r="J66" s="147"/>
      <c r="K66" s="148"/>
    </row>
    <row r="67" spans="1:11" s="113" customFormat="1" ht="45" x14ac:dyDescent="0.25">
      <c r="A67" s="149" t="s">
        <v>191</v>
      </c>
      <c r="B67" s="150" t="s">
        <v>390</v>
      </c>
      <c r="C67" s="139" t="s">
        <v>273</v>
      </c>
      <c r="D67" s="208">
        <v>3</v>
      </c>
      <c r="E67" s="151"/>
      <c r="F67" s="151"/>
      <c r="G67" s="151">
        <f>E67+F67</f>
        <v>0</v>
      </c>
      <c r="H67" s="151">
        <f>D67*E67</f>
        <v>0</v>
      </c>
      <c r="I67" s="151">
        <f>D67*F67</f>
        <v>0</v>
      </c>
      <c r="J67" s="151">
        <f>(E67+F67)*D67</f>
        <v>0</v>
      </c>
      <c r="K67" s="156"/>
    </row>
    <row r="68" spans="1:11" s="113" customFormat="1" ht="51" customHeight="1" x14ac:dyDescent="0.25">
      <c r="A68" s="149" t="s">
        <v>192</v>
      </c>
      <c r="B68" s="150" t="s">
        <v>480</v>
      </c>
      <c r="C68" s="139" t="s">
        <v>148</v>
      </c>
      <c r="D68" s="208">
        <v>98</v>
      </c>
      <c r="E68" s="151"/>
      <c r="F68" s="151"/>
      <c r="G68" s="151">
        <f>E68+F68</f>
        <v>0</v>
      </c>
      <c r="H68" s="151">
        <f>D68*E68</f>
        <v>0</v>
      </c>
      <c r="I68" s="151">
        <f>D68*F68</f>
        <v>0</v>
      </c>
      <c r="J68" s="151">
        <f>(E68+F68)*D68</f>
        <v>0</v>
      </c>
      <c r="K68" s="156"/>
    </row>
    <row r="69" spans="1:11" s="113" customFormat="1" ht="90" x14ac:dyDescent="0.25">
      <c r="A69" s="149" t="s">
        <v>193</v>
      </c>
      <c r="B69" s="150" t="s">
        <v>575</v>
      </c>
      <c r="C69" s="139" t="s">
        <v>105</v>
      </c>
      <c r="D69" s="208">
        <v>28</v>
      </c>
      <c r="E69" s="151"/>
      <c r="F69" s="151"/>
      <c r="G69" s="151">
        <f t="shared" ref="G69:G73" si="84">E69+F69</f>
        <v>0</v>
      </c>
      <c r="H69" s="151">
        <f t="shared" ref="H69:H73" si="85">D69*E69</f>
        <v>0</v>
      </c>
      <c r="I69" s="151">
        <f t="shared" ref="I69:I73" si="86">D69*F69</f>
        <v>0</v>
      </c>
      <c r="J69" s="151">
        <f t="shared" ref="J69:J73" si="87">(E69+F69)*D69</f>
        <v>0</v>
      </c>
      <c r="K69" s="156"/>
    </row>
    <row r="70" spans="1:11" s="113" customFormat="1" ht="45" x14ac:dyDescent="0.25">
      <c r="A70" s="149" t="s">
        <v>194</v>
      </c>
      <c r="B70" s="150" t="s">
        <v>481</v>
      </c>
      <c r="C70" s="139" t="s">
        <v>105</v>
      </c>
      <c r="D70" s="208">
        <v>28</v>
      </c>
      <c r="E70" s="151"/>
      <c r="F70" s="151"/>
      <c r="G70" s="151">
        <f t="shared" ref="G70" si="88">E70+F70</f>
        <v>0</v>
      </c>
      <c r="H70" s="151">
        <f t="shared" ref="H70" si="89">D70*E70</f>
        <v>0</v>
      </c>
      <c r="I70" s="151">
        <f t="shared" ref="I70" si="90">D70*F70</f>
        <v>0</v>
      </c>
      <c r="J70" s="151">
        <f t="shared" ref="J70" si="91">(E70+F70)*D70</f>
        <v>0</v>
      </c>
      <c r="K70" s="156"/>
    </row>
    <row r="71" spans="1:11" s="113" customFormat="1" ht="45" x14ac:dyDescent="0.25">
      <c r="A71" s="149" t="s">
        <v>195</v>
      </c>
      <c r="B71" s="150" t="s">
        <v>633</v>
      </c>
      <c r="C71" s="139" t="s">
        <v>148</v>
      </c>
      <c r="D71" s="208">
        <v>110</v>
      </c>
      <c r="E71" s="151"/>
      <c r="F71" s="151"/>
      <c r="G71" s="151">
        <f t="shared" ref="G71" si="92">E71+F71</f>
        <v>0</v>
      </c>
      <c r="H71" s="151">
        <f t="shared" ref="H71" si="93">D71*E71</f>
        <v>0</v>
      </c>
      <c r="I71" s="151">
        <f t="shared" ref="I71" si="94">D71*F71</f>
        <v>0</v>
      </c>
      <c r="J71" s="151">
        <f t="shared" ref="J71" si="95">(E71+F71)*D71</f>
        <v>0</v>
      </c>
      <c r="K71" s="156"/>
    </row>
    <row r="72" spans="1:11" s="113" customFormat="1" ht="45" x14ac:dyDescent="0.25">
      <c r="A72" s="149" t="s">
        <v>196</v>
      </c>
      <c r="B72" s="154" t="s">
        <v>482</v>
      </c>
      <c r="C72" s="139" t="s">
        <v>148</v>
      </c>
      <c r="D72" s="208">
        <v>110</v>
      </c>
      <c r="E72" s="151"/>
      <c r="F72" s="151"/>
      <c r="G72" s="151">
        <f>E72+F72</f>
        <v>0</v>
      </c>
      <c r="H72" s="151">
        <f>D72*E72</f>
        <v>0</v>
      </c>
      <c r="I72" s="151">
        <f>D72*F72</f>
        <v>0</v>
      </c>
      <c r="J72" s="151">
        <f>(E72+F72)*D72</f>
        <v>0</v>
      </c>
      <c r="K72" s="156"/>
    </row>
    <row r="73" spans="1:11" s="113" customFormat="1" ht="32.25" customHeight="1" x14ac:dyDescent="0.25">
      <c r="A73" s="149" t="s">
        <v>360</v>
      </c>
      <c r="B73" s="154" t="s">
        <v>539</v>
      </c>
      <c r="C73" s="139" t="s">
        <v>105</v>
      </c>
      <c r="D73" s="208">
        <v>43</v>
      </c>
      <c r="E73" s="151"/>
      <c r="F73" s="151"/>
      <c r="G73" s="151">
        <f t="shared" si="84"/>
        <v>0</v>
      </c>
      <c r="H73" s="151">
        <f t="shared" si="85"/>
        <v>0</v>
      </c>
      <c r="I73" s="151">
        <f t="shared" si="86"/>
        <v>0</v>
      </c>
      <c r="J73" s="151">
        <f t="shared" si="87"/>
        <v>0</v>
      </c>
      <c r="K73" s="156" t="s">
        <v>184</v>
      </c>
    </row>
    <row r="74" spans="1:11" s="113" customFormat="1" ht="45" x14ac:dyDescent="0.25">
      <c r="A74" s="149" t="s">
        <v>361</v>
      </c>
      <c r="B74" s="150" t="s">
        <v>633</v>
      </c>
      <c r="C74" s="139" t="s">
        <v>148</v>
      </c>
      <c r="D74" s="208">
        <v>125</v>
      </c>
      <c r="E74" s="151"/>
      <c r="F74" s="151"/>
      <c r="G74" s="151">
        <f t="shared" ref="G74" si="96">E74+F74</f>
        <v>0</v>
      </c>
      <c r="H74" s="151">
        <f t="shared" ref="H74" si="97">D74*E74</f>
        <v>0</v>
      </c>
      <c r="I74" s="151">
        <f t="shared" ref="I74" si="98">D74*F74</f>
        <v>0</v>
      </c>
      <c r="J74" s="151">
        <f t="shared" ref="J74" si="99">(E74+F74)*D74</f>
        <v>0</v>
      </c>
      <c r="K74" s="156"/>
    </row>
    <row r="75" spans="1:11" s="113" customFormat="1" ht="62.25" customHeight="1" x14ac:dyDescent="0.25">
      <c r="A75" s="149" t="s">
        <v>524</v>
      </c>
      <c r="B75" s="154" t="s">
        <v>680</v>
      </c>
      <c r="C75" s="139" t="s">
        <v>148</v>
      </c>
      <c r="D75" s="208">
        <v>125</v>
      </c>
      <c r="E75" s="151"/>
      <c r="F75" s="151"/>
      <c r="G75" s="151">
        <f>E75+F75</f>
        <v>0</v>
      </c>
      <c r="H75" s="151">
        <f>D75*E75</f>
        <v>0</v>
      </c>
      <c r="I75" s="151">
        <f>D75*F75</f>
        <v>0</v>
      </c>
      <c r="J75" s="151">
        <f>(E75+F75)*D75</f>
        <v>0</v>
      </c>
      <c r="K75" s="157"/>
    </row>
    <row r="76" spans="1:11" s="116" customFormat="1" ht="15.75" x14ac:dyDescent="0.25">
      <c r="A76" s="143" t="s">
        <v>3</v>
      </c>
      <c r="B76" s="144" t="s">
        <v>346</v>
      </c>
      <c r="C76" s="145"/>
      <c r="D76" s="145"/>
      <c r="E76" s="146"/>
      <c r="F76" s="146"/>
      <c r="G76" s="147"/>
      <c r="H76" s="147"/>
      <c r="I76" s="147"/>
      <c r="J76" s="147"/>
      <c r="K76" s="148"/>
    </row>
    <row r="77" spans="1:11" s="113" customFormat="1" ht="15" customHeight="1" x14ac:dyDescent="0.25">
      <c r="A77" s="143"/>
      <c r="B77" s="144" t="s">
        <v>599</v>
      </c>
      <c r="C77" s="145"/>
      <c r="D77" s="145"/>
      <c r="E77" s="146"/>
      <c r="F77" s="146"/>
      <c r="G77" s="147"/>
      <c r="H77" s="147"/>
      <c r="I77" s="147"/>
      <c r="J77" s="147"/>
      <c r="K77" s="148"/>
    </row>
    <row r="78" spans="1:11" s="113" customFormat="1" ht="15.75" x14ac:dyDescent="0.25">
      <c r="A78" s="143" t="s">
        <v>152</v>
      </c>
      <c r="B78" s="144" t="s">
        <v>374</v>
      </c>
      <c r="C78" s="145"/>
      <c r="D78" s="145"/>
      <c r="E78" s="146"/>
      <c r="F78" s="146"/>
      <c r="G78" s="147"/>
      <c r="H78" s="147"/>
      <c r="I78" s="147"/>
      <c r="J78" s="147"/>
      <c r="K78" s="148"/>
    </row>
    <row r="79" spans="1:11" s="113" customFormat="1" ht="26.25" customHeight="1" x14ac:dyDescent="0.25">
      <c r="A79" s="149" t="s">
        <v>198</v>
      </c>
      <c r="B79" s="150" t="s">
        <v>483</v>
      </c>
      <c r="C79" s="139" t="s">
        <v>148</v>
      </c>
      <c r="D79" s="208">
        <v>227.5</v>
      </c>
      <c r="E79" s="151"/>
      <c r="F79" s="151"/>
      <c r="G79" s="151">
        <f t="shared" ref="G79:G80" si="100">E79+F79</f>
        <v>0</v>
      </c>
      <c r="H79" s="151">
        <f t="shared" ref="H79:H80" si="101">D79*E79</f>
        <v>0</v>
      </c>
      <c r="I79" s="151">
        <f t="shared" ref="I79:I80" si="102">D79*F79</f>
        <v>0</v>
      </c>
      <c r="J79" s="151">
        <f t="shared" ref="J79:J80" si="103">(E79+F79)*D79</f>
        <v>0</v>
      </c>
      <c r="K79" s="162"/>
    </row>
    <row r="80" spans="1:11" s="113" customFormat="1" ht="30" x14ac:dyDescent="0.25">
      <c r="A80" s="149" t="s">
        <v>197</v>
      </c>
      <c r="B80" s="150" t="s">
        <v>634</v>
      </c>
      <c r="C80" s="139" t="s">
        <v>148</v>
      </c>
      <c r="D80" s="208">
        <v>685</v>
      </c>
      <c r="E80" s="151"/>
      <c r="F80" s="151"/>
      <c r="G80" s="151">
        <f t="shared" si="100"/>
        <v>0</v>
      </c>
      <c r="H80" s="151">
        <f t="shared" si="101"/>
        <v>0</v>
      </c>
      <c r="I80" s="151">
        <f t="shared" si="102"/>
        <v>0</v>
      </c>
      <c r="J80" s="151">
        <f t="shared" si="103"/>
        <v>0</v>
      </c>
      <c r="K80" s="162"/>
    </row>
    <row r="81" spans="1:11" s="113" customFormat="1" ht="45" x14ac:dyDescent="0.25">
      <c r="A81" s="149" t="s">
        <v>199</v>
      </c>
      <c r="B81" s="154" t="s">
        <v>561</v>
      </c>
      <c r="C81" s="139" t="s">
        <v>148</v>
      </c>
      <c r="D81" s="208">
        <v>577.5</v>
      </c>
      <c r="E81" s="151"/>
      <c r="F81" s="151"/>
      <c r="G81" s="151">
        <f t="shared" ref="G81:G87" si="104">E81+F81</f>
        <v>0</v>
      </c>
      <c r="H81" s="151">
        <f t="shared" ref="H81:H87" si="105">D81*E81</f>
        <v>0</v>
      </c>
      <c r="I81" s="151">
        <f t="shared" ref="I81:I87" si="106">D81*F81</f>
        <v>0</v>
      </c>
      <c r="J81" s="151">
        <f t="shared" ref="J81:J87" si="107">(E81+F81)*D81</f>
        <v>0</v>
      </c>
      <c r="K81" s="162"/>
    </row>
    <row r="82" spans="1:11" s="113" customFormat="1" ht="45" customHeight="1" x14ac:dyDescent="0.25">
      <c r="A82" s="149" t="s">
        <v>200</v>
      </c>
      <c r="B82" s="150" t="s">
        <v>635</v>
      </c>
      <c r="C82" s="139" t="s">
        <v>148</v>
      </c>
      <c r="D82" s="208">
        <v>577.5</v>
      </c>
      <c r="E82" s="151"/>
      <c r="F82" s="151"/>
      <c r="G82" s="151">
        <f t="shared" ref="G82" si="108">E82+F82</f>
        <v>0</v>
      </c>
      <c r="H82" s="151">
        <f t="shared" ref="H82" si="109">D82*E82</f>
        <v>0</v>
      </c>
      <c r="I82" s="151">
        <f t="shared" ref="I82" si="110">D82*F82</f>
        <v>0</v>
      </c>
      <c r="J82" s="151">
        <f t="shared" ref="J82" si="111">(E82+F82)*D82</f>
        <v>0</v>
      </c>
      <c r="K82" s="162"/>
    </row>
    <row r="83" spans="1:11" s="113" customFormat="1" ht="30" x14ac:dyDescent="0.25">
      <c r="A83" s="149" t="s">
        <v>201</v>
      </c>
      <c r="B83" s="154" t="s">
        <v>562</v>
      </c>
      <c r="C83" s="139" t="s">
        <v>148</v>
      </c>
      <c r="D83" s="208">
        <v>577.5</v>
      </c>
      <c r="E83" s="151"/>
      <c r="F83" s="151"/>
      <c r="G83" s="151">
        <f t="shared" ref="G83" si="112">E83+F83</f>
        <v>0</v>
      </c>
      <c r="H83" s="151">
        <f t="shared" ref="H83" si="113">D83*E83</f>
        <v>0</v>
      </c>
      <c r="I83" s="151">
        <f t="shared" ref="I83" si="114">D83*F83</f>
        <v>0</v>
      </c>
      <c r="J83" s="151">
        <f t="shared" ref="J83" si="115">(E83+F83)*D83</f>
        <v>0</v>
      </c>
      <c r="K83" s="150"/>
    </row>
    <row r="84" spans="1:11" s="113" customFormat="1" ht="30" x14ac:dyDescent="0.25">
      <c r="A84" s="149" t="s">
        <v>202</v>
      </c>
      <c r="B84" s="150" t="s">
        <v>635</v>
      </c>
      <c r="C84" s="139" t="s">
        <v>148</v>
      </c>
      <c r="D84" s="208">
        <v>577.5</v>
      </c>
      <c r="E84" s="151"/>
      <c r="F84" s="151"/>
      <c r="G84" s="151">
        <f t="shared" si="104"/>
        <v>0</v>
      </c>
      <c r="H84" s="151">
        <f t="shared" si="105"/>
        <v>0</v>
      </c>
      <c r="I84" s="151">
        <f t="shared" si="106"/>
        <v>0</v>
      </c>
      <c r="J84" s="151">
        <f t="shared" si="107"/>
        <v>0</v>
      </c>
      <c r="K84" s="159"/>
    </row>
    <row r="85" spans="1:11" s="113" customFormat="1" ht="30" x14ac:dyDescent="0.25">
      <c r="A85" s="149" t="s">
        <v>332</v>
      </c>
      <c r="B85" s="154" t="s">
        <v>563</v>
      </c>
      <c r="C85" s="139" t="s">
        <v>148</v>
      </c>
      <c r="D85" s="208">
        <v>577.5</v>
      </c>
      <c r="E85" s="151"/>
      <c r="F85" s="151"/>
      <c r="G85" s="151">
        <f t="shared" si="104"/>
        <v>0</v>
      </c>
      <c r="H85" s="151">
        <f t="shared" si="105"/>
        <v>0</v>
      </c>
      <c r="I85" s="151">
        <f t="shared" si="106"/>
        <v>0</v>
      </c>
      <c r="J85" s="151">
        <f t="shared" si="107"/>
        <v>0</v>
      </c>
      <c r="K85" s="156" t="s">
        <v>525</v>
      </c>
    </row>
    <row r="86" spans="1:11" s="113" customFormat="1" ht="30" x14ac:dyDescent="0.25">
      <c r="A86" s="149" t="s">
        <v>347</v>
      </c>
      <c r="B86" s="154" t="s">
        <v>636</v>
      </c>
      <c r="C86" s="139" t="s">
        <v>148</v>
      </c>
      <c r="D86" s="208">
        <v>577.5</v>
      </c>
      <c r="E86" s="151"/>
      <c r="F86" s="151"/>
      <c r="G86" s="151">
        <f t="shared" ref="G86" si="116">E86+F86</f>
        <v>0</v>
      </c>
      <c r="H86" s="151">
        <f t="shared" ref="H86" si="117">D86*E86</f>
        <v>0</v>
      </c>
      <c r="I86" s="151">
        <f t="shared" ref="I86" si="118">D86*F86</f>
        <v>0</v>
      </c>
      <c r="J86" s="151">
        <f t="shared" ref="J86" si="119">(E86+F86)*D86</f>
        <v>0</v>
      </c>
      <c r="K86" s="156"/>
    </row>
    <row r="87" spans="1:11" s="113" customFormat="1" ht="36.75" customHeight="1" x14ac:dyDescent="0.25">
      <c r="A87" s="149" t="s">
        <v>526</v>
      </c>
      <c r="B87" s="154" t="s">
        <v>679</v>
      </c>
      <c r="C87" s="139" t="s">
        <v>148</v>
      </c>
      <c r="D87" s="208">
        <v>577.5</v>
      </c>
      <c r="E87" s="151"/>
      <c r="F87" s="151"/>
      <c r="G87" s="151">
        <f t="shared" si="104"/>
        <v>0</v>
      </c>
      <c r="H87" s="151">
        <f t="shared" si="105"/>
        <v>0</v>
      </c>
      <c r="I87" s="151">
        <f t="shared" si="106"/>
        <v>0</v>
      </c>
      <c r="J87" s="151">
        <f t="shared" si="107"/>
        <v>0</v>
      </c>
      <c r="K87" s="156"/>
    </row>
    <row r="88" spans="1:11" s="113" customFormat="1" ht="15.75" x14ac:dyDescent="0.25">
      <c r="A88" s="143" t="s">
        <v>131</v>
      </c>
      <c r="B88" s="144" t="s">
        <v>375</v>
      </c>
      <c r="C88" s="145"/>
      <c r="D88" s="145"/>
      <c r="E88" s="148"/>
      <c r="F88" s="148"/>
      <c r="G88" s="148"/>
      <c r="H88" s="148"/>
      <c r="I88" s="148"/>
      <c r="J88" s="148"/>
      <c r="K88" s="148"/>
    </row>
    <row r="89" spans="1:11" s="113" customFormat="1" ht="30" x14ac:dyDescent="0.25">
      <c r="A89" s="149" t="s">
        <v>213</v>
      </c>
      <c r="B89" s="150" t="s">
        <v>634</v>
      </c>
      <c r="C89" s="139" t="s">
        <v>148</v>
      </c>
      <c r="D89" s="208">
        <v>1040</v>
      </c>
      <c r="E89" s="151"/>
      <c r="F89" s="151"/>
      <c r="G89" s="151">
        <f t="shared" ref="G89:G97" si="120">E89+F89</f>
        <v>0</v>
      </c>
      <c r="H89" s="151">
        <f t="shared" ref="H89:H97" si="121">D89*E89</f>
        <v>0</v>
      </c>
      <c r="I89" s="151">
        <f t="shared" ref="I89:I97" si="122">D89*F89</f>
        <v>0</v>
      </c>
      <c r="J89" s="151">
        <f t="shared" ref="J89:J97" si="123">(E89+F89)*D89</f>
        <v>0</v>
      </c>
      <c r="K89" s="156"/>
    </row>
    <row r="90" spans="1:11" s="113" customFormat="1" ht="45" x14ac:dyDescent="0.25">
      <c r="A90" s="149" t="s">
        <v>214</v>
      </c>
      <c r="B90" s="154" t="s">
        <v>564</v>
      </c>
      <c r="C90" s="139" t="s">
        <v>148</v>
      </c>
      <c r="D90" s="208">
        <v>578</v>
      </c>
      <c r="E90" s="151"/>
      <c r="F90" s="151"/>
      <c r="G90" s="151">
        <f t="shared" si="120"/>
        <v>0</v>
      </c>
      <c r="H90" s="151">
        <f t="shared" si="121"/>
        <v>0</v>
      </c>
      <c r="I90" s="151">
        <f t="shared" si="122"/>
        <v>0</v>
      </c>
      <c r="J90" s="151">
        <f t="shared" si="123"/>
        <v>0</v>
      </c>
      <c r="K90" s="156"/>
    </row>
    <row r="91" spans="1:11" s="113" customFormat="1" ht="58.5" customHeight="1" x14ac:dyDescent="0.25">
      <c r="A91" s="149" t="s">
        <v>215</v>
      </c>
      <c r="B91" s="154" t="s">
        <v>408</v>
      </c>
      <c r="C91" s="139" t="s">
        <v>148</v>
      </c>
      <c r="D91" s="208">
        <v>385.25</v>
      </c>
      <c r="E91" s="151"/>
      <c r="F91" s="151"/>
      <c r="G91" s="151">
        <f t="shared" si="120"/>
        <v>0</v>
      </c>
      <c r="H91" s="151">
        <f t="shared" si="121"/>
        <v>0</v>
      </c>
      <c r="I91" s="151">
        <f t="shared" si="122"/>
        <v>0</v>
      </c>
      <c r="J91" s="151">
        <f t="shared" si="123"/>
        <v>0</v>
      </c>
      <c r="K91" s="156"/>
    </row>
    <row r="92" spans="1:11" s="113" customFormat="1" ht="61.5" customHeight="1" x14ac:dyDescent="0.25">
      <c r="A92" s="149" t="s">
        <v>216</v>
      </c>
      <c r="B92" s="154" t="s">
        <v>637</v>
      </c>
      <c r="C92" s="139" t="s">
        <v>148</v>
      </c>
      <c r="D92" s="208">
        <v>20</v>
      </c>
      <c r="E92" s="151"/>
      <c r="F92" s="151"/>
      <c r="G92" s="151">
        <f t="shared" ref="G92" si="124">E92+F92</f>
        <v>0</v>
      </c>
      <c r="H92" s="151">
        <f t="shared" ref="H92" si="125">D92*E92</f>
        <v>0</v>
      </c>
      <c r="I92" s="151">
        <f t="shared" ref="I92" si="126">D92*F92</f>
        <v>0</v>
      </c>
      <c r="J92" s="151">
        <f t="shared" ref="J92" si="127">(E92+F92)*D92</f>
        <v>0</v>
      </c>
      <c r="K92" s="156"/>
    </row>
    <row r="93" spans="1:11" s="113" customFormat="1" ht="45" x14ac:dyDescent="0.25">
      <c r="A93" s="149" t="s">
        <v>217</v>
      </c>
      <c r="B93" s="154" t="s">
        <v>212</v>
      </c>
      <c r="C93" s="139" t="s">
        <v>149</v>
      </c>
      <c r="D93" s="208">
        <v>32.25</v>
      </c>
      <c r="E93" s="151"/>
      <c r="F93" s="151"/>
      <c r="G93" s="151">
        <f>E93+F93</f>
        <v>0</v>
      </c>
      <c r="H93" s="151">
        <f>D93*E93</f>
        <v>0</v>
      </c>
      <c r="I93" s="151">
        <f>D93*F93</f>
        <v>0</v>
      </c>
      <c r="J93" s="151">
        <f>(E93+F93)*D93</f>
        <v>0</v>
      </c>
      <c r="K93" s="156" t="s">
        <v>184</v>
      </c>
    </row>
    <row r="94" spans="1:11" s="113" customFormat="1" ht="30" customHeight="1" x14ac:dyDescent="0.25">
      <c r="A94" s="149" t="s">
        <v>218</v>
      </c>
      <c r="B94" s="154" t="s">
        <v>391</v>
      </c>
      <c r="C94" s="139" t="s">
        <v>148</v>
      </c>
      <c r="D94" s="208">
        <v>64.5</v>
      </c>
      <c r="E94" s="151"/>
      <c r="F94" s="151"/>
      <c r="G94" s="151">
        <f>E94+F94</f>
        <v>0</v>
      </c>
      <c r="H94" s="151">
        <f>D94*E94</f>
        <v>0</v>
      </c>
      <c r="I94" s="151">
        <f>D94*F94</f>
        <v>0</v>
      </c>
      <c r="J94" s="151">
        <f>(E94+F94)*D94</f>
        <v>0</v>
      </c>
      <c r="K94" s="156"/>
    </row>
    <row r="95" spans="1:11" s="113" customFormat="1" ht="30" customHeight="1" x14ac:dyDescent="0.25">
      <c r="A95" s="149" t="s">
        <v>219</v>
      </c>
      <c r="B95" s="154" t="s">
        <v>351</v>
      </c>
      <c r="C95" s="139" t="s">
        <v>105</v>
      </c>
      <c r="D95" s="208">
        <v>645</v>
      </c>
      <c r="E95" s="151"/>
      <c r="F95" s="151"/>
      <c r="G95" s="151">
        <f>E95+F95</f>
        <v>0</v>
      </c>
      <c r="H95" s="151">
        <f>D95*E95</f>
        <v>0</v>
      </c>
      <c r="I95" s="151">
        <f>D95*F95</f>
        <v>0</v>
      </c>
      <c r="J95" s="151">
        <f>(E95+F95)*D95</f>
        <v>0</v>
      </c>
      <c r="K95" s="156"/>
    </row>
    <row r="96" spans="1:11" s="113" customFormat="1" ht="58.5" customHeight="1" x14ac:dyDescent="0.25">
      <c r="A96" s="149" t="s">
        <v>220</v>
      </c>
      <c r="B96" s="154" t="s">
        <v>392</v>
      </c>
      <c r="C96" s="139" t="s">
        <v>148</v>
      </c>
      <c r="D96" s="208">
        <v>805</v>
      </c>
      <c r="E96" s="151"/>
      <c r="F96" s="151"/>
      <c r="G96" s="151">
        <f t="shared" si="120"/>
        <v>0</v>
      </c>
      <c r="H96" s="151">
        <f t="shared" si="121"/>
        <v>0</v>
      </c>
      <c r="I96" s="151">
        <f t="shared" si="122"/>
        <v>0</v>
      </c>
      <c r="J96" s="151">
        <f t="shared" si="123"/>
        <v>0</v>
      </c>
      <c r="K96" s="156"/>
    </row>
    <row r="97" spans="1:11" s="113" customFormat="1" ht="43.5" customHeight="1" x14ac:dyDescent="0.25">
      <c r="A97" s="149" t="s">
        <v>221</v>
      </c>
      <c r="B97" s="154" t="s">
        <v>527</v>
      </c>
      <c r="C97" s="139" t="s">
        <v>148</v>
      </c>
      <c r="D97" s="208">
        <v>805</v>
      </c>
      <c r="E97" s="151"/>
      <c r="F97" s="151"/>
      <c r="G97" s="151">
        <f t="shared" si="120"/>
        <v>0</v>
      </c>
      <c r="H97" s="151">
        <f t="shared" si="121"/>
        <v>0</v>
      </c>
      <c r="I97" s="151">
        <f t="shared" si="122"/>
        <v>0</v>
      </c>
      <c r="J97" s="151">
        <f t="shared" si="123"/>
        <v>0</v>
      </c>
      <c r="K97" s="150" t="s">
        <v>211</v>
      </c>
    </row>
    <row r="98" spans="1:11" s="113" customFormat="1" ht="45" x14ac:dyDescent="0.25">
      <c r="A98" s="149" t="s">
        <v>222</v>
      </c>
      <c r="B98" s="154" t="s">
        <v>394</v>
      </c>
      <c r="C98" s="139" t="s">
        <v>105</v>
      </c>
      <c r="D98" s="208">
        <v>261.25</v>
      </c>
      <c r="E98" s="151"/>
      <c r="F98" s="151"/>
      <c r="G98" s="151">
        <f>E98+F98</f>
        <v>0</v>
      </c>
      <c r="H98" s="151">
        <f>D98*E98</f>
        <v>0</v>
      </c>
      <c r="I98" s="151">
        <f>D98*F98</f>
        <v>0</v>
      </c>
      <c r="J98" s="151">
        <f>(E98+F98)*D98</f>
        <v>0</v>
      </c>
      <c r="K98" s="150" t="s">
        <v>530</v>
      </c>
    </row>
    <row r="99" spans="1:11" s="113" customFormat="1" ht="15.75" x14ac:dyDescent="0.25">
      <c r="A99" s="143" t="s">
        <v>141</v>
      </c>
      <c r="B99" s="144" t="s">
        <v>376</v>
      </c>
      <c r="C99" s="145"/>
      <c r="D99" s="145"/>
      <c r="E99" s="146"/>
      <c r="F99" s="146"/>
      <c r="G99" s="147"/>
      <c r="H99" s="147"/>
      <c r="I99" s="147"/>
      <c r="J99" s="147"/>
      <c r="K99" s="148"/>
    </row>
    <row r="100" spans="1:11" s="113" customFormat="1" ht="45" x14ac:dyDescent="0.25">
      <c r="A100" s="149" t="s">
        <v>223</v>
      </c>
      <c r="B100" s="154" t="s">
        <v>397</v>
      </c>
      <c r="C100" s="139" t="s">
        <v>148</v>
      </c>
      <c r="D100" s="208">
        <v>7</v>
      </c>
      <c r="E100" s="151"/>
      <c r="F100" s="151"/>
      <c r="G100" s="151">
        <f t="shared" ref="G100:G105" si="128">E100+F100</f>
        <v>0</v>
      </c>
      <c r="H100" s="151">
        <f t="shared" ref="H100:H105" si="129">D100*E100</f>
        <v>0</v>
      </c>
      <c r="I100" s="151">
        <f t="shared" ref="I100:I105" si="130">D100*F100</f>
        <v>0</v>
      </c>
      <c r="J100" s="151">
        <f t="shared" ref="J100:J105" si="131">(E100+F100)*D100</f>
        <v>0</v>
      </c>
      <c r="K100" s="154"/>
    </row>
    <row r="101" spans="1:11" s="113" customFormat="1" ht="30" x14ac:dyDescent="0.25">
      <c r="A101" s="149" t="s">
        <v>224</v>
      </c>
      <c r="B101" s="154" t="s">
        <v>396</v>
      </c>
      <c r="C101" s="139" t="s">
        <v>148</v>
      </c>
      <c r="D101" s="208">
        <v>7</v>
      </c>
      <c r="E101" s="151"/>
      <c r="F101" s="151"/>
      <c r="G101" s="151">
        <f t="shared" ref="G101" si="132">E101+F101</f>
        <v>0</v>
      </c>
      <c r="H101" s="151">
        <f t="shared" ref="H101" si="133">D101*E101</f>
        <v>0</v>
      </c>
      <c r="I101" s="151">
        <f t="shared" ref="I101" si="134">D101*F101</f>
        <v>0</v>
      </c>
      <c r="J101" s="151">
        <f t="shared" ref="J101" si="135">(E101+F101)*D101</f>
        <v>0</v>
      </c>
      <c r="K101" s="154"/>
    </row>
    <row r="102" spans="1:11" s="113" customFormat="1" ht="45" x14ac:dyDescent="0.25">
      <c r="A102" s="149" t="s">
        <v>225</v>
      </c>
      <c r="B102" s="154" t="s">
        <v>638</v>
      </c>
      <c r="C102" s="139" t="s">
        <v>148</v>
      </c>
      <c r="D102" s="208">
        <v>3</v>
      </c>
      <c r="E102" s="151"/>
      <c r="F102" s="151"/>
      <c r="G102" s="151">
        <f t="shared" ref="G102" si="136">E102+F102</f>
        <v>0</v>
      </c>
      <c r="H102" s="151">
        <f t="shared" ref="H102" si="137">D102*E102</f>
        <v>0</v>
      </c>
      <c r="I102" s="151">
        <f t="shared" ref="I102" si="138">D102*F102</f>
        <v>0</v>
      </c>
      <c r="J102" s="151">
        <f t="shared" ref="J102" si="139">(E102+F102)*D102</f>
        <v>0</v>
      </c>
      <c r="K102" s="154"/>
    </row>
    <row r="103" spans="1:11" s="113" customFormat="1" ht="30" x14ac:dyDescent="0.25">
      <c r="A103" s="149" t="s">
        <v>226</v>
      </c>
      <c r="B103" s="150" t="s">
        <v>639</v>
      </c>
      <c r="C103" s="139" t="s">
        <v>148</v>
      </c>
      <c r="D103" s="208">
        <v>14</v>
      </c>
      <c r="E103" s="151"/>
      <c r="F103" s="151"/>
      <c r="G103" s="151">
        <f t="shared" ref="G103" si="140">E103+F103</f>
        <v>0</v>
      </c>
      <c r="H103" s="151">
        <f t="shared" ref="H103" si="141">D103*E103</f>
        <v>0</v>
      </c>
      <c r="I103" s="151">
        <f t="shared" ref="I103" si="142">D103*F103</f>
        <v>0</v>
      </c>
      <c r="J103" s="151">
        <f t="shared" ref="J103" si="143">(E103+F103)*D103</f>
        <v>0</v>
      </c>
      <c r="K103" s="154"/>
    </row>
    <row r="104" spans="1:11" s="113" customFormat="1" ht="30" x14ac:dyDescent="0.25">
      <c r="A104" s="149" t="s">
        <v>227</v>
      </c>
      <c r="B104" s="154" t="s">
        <v>395</v>
      </c>
      <c r="C104" s="139" t="s">
        <v>148</v>
      </c>
      <c r="D104" s="208">
        <v>14</v>
      </c>
      <c r="E104" s="151"/>
      <c r="F104" s="151"/>
      <c r="G104" s="151">
        <f t="shared" si="128"/>
        <v>0</v>
      </c>
      <c r="H104" s="151">
        <f t="shared" si="129"/>
        <v>0</v>
      </c>
      <c r="I104" s="151">
        <f t="shared" si="130"/>
        <v>0</v>
      </c>
      <c r="J104" s="151">
        <f t="shared" si="131"/>
        <v>0</v>
      </c>
      <c r="K104" s="154"/>
    </row>
    <row r="105" spans="1:11" s="113" customFormat="1" ht="90" x14ac:dyDescent="0.25">
      <c r="A105" s="149" t="s">
        <v>228</v>
      </c>
      <c r="B105" s="154" t="s">
        <v>640</v>
      </c>
      <c r="C105" s="139" t="s">
        <v>148</v>
      </c>
      <c r="D105" s="208">
        <v>15.25</v>
      </c>
      <c r="E105" s="151"/>
      <c r="F105" s="151"/>
      <c r="G105" s="151">
        <f t="shared" si="128"/>
        <v>0</v>
      </c>
      <c r="H105" s="151">
        <f t="shared" si="129"/>
        <v>0</v>
      </c>
      <c r="I105" s="151">
        <f t="shared" si="130"/>
        <v>0</v>
      </c>
      <c r="J105" s="151">
        <f t="shared" si="131"/>
        <v>0</v>
      </c>
      <c r="K105" s="156"/>
    </row>
    <row r="106" spans="1:11" s="113" customFormat="1" ht="105" x14ac:dyDescent="0.25">
      <c r="A106" s="149" t="s">
        <v>229</v>
      </c>
      <c r="B106" s="154" t="s">
        <v>484</v>
      </c>
      <c r="C106" s="139" t="s">
        <v>148</v>
      </c>
      <c r="D106" s="208">
        <v>92.5</v>
      </c>
      <c r="E106" s="151"/>
      <c r="F106" s="151"/>
      <c r="G106" s="151">
        <f t="shared" ref="G106" si="144">E106+F106</f>
        <v>0</v>
      </c>
      <c r="H106" s="151">
        <f t="shared" ref="H106" si="145">D106*E106</f>
        <v>0</v>
      </c>
      <c r="I106" s="151">
        <f t="shared" ref="I106" si="146">D106*F106</f>
        <v>0</v>
      </c>
      <c r="J106" s="151">
        <f t="shared" ref="J106" si="147">(E106+F106)*D106</f>
        <v>0</v>
      </c>
      <c r="K106" s="154"/>
    </row>
    <row r="107" spans="1:11" s="113" customFormat="1" ht="46.5" customHeight="1" x14ac:dyDescent="0.25">
      <c r="A107" s="149" t="s">
        <v>334</v>
      </c>
      <c r="B107" s="150" t="s">
        <v>641</v>
      </c>
      <c r="C107" s="139" t="s">
        <v>148</v>
      </c>
      <c r="D107" s="208">
        <v>150</v>
      </c>
      <c r="E107" s="151"/>
      <c r="F107" s="151"/>
      <c r="G107" s="151">
        <f t="shared" ref="G107" si="148">E107+F107</f>
        <v>0</v>
      </c>
      <c r="H107" s="151">
        <f t="shared" ref="H107" si="149">D107*E107</f>
        <v>0</v>
      </c>
      <c r="I107" s="151">
        <f t="shared" ref="I107" si="150">D107*F107</f>
        <v>0</v>
      </c>
      <c r="J107" s="151">
        <f t="shared" ref="J107" si="151">(E107+F107)*D107</f>
        <v>0</v>
      </c>
      <c r="K107" s="154"/>
    </row>
    <row r="108" spans="1:11" s="113" customFormat="1" ht="30" x14ac:dyDescent="0.25">
      <c r="A108" s="149" t="s">
        <v>335</v>
      </c>
      <c r="B108" s="154" t="s">
        <v>398</v>
      </c>
      <c r="C108" s="139" t="s">
        <v>148</v>
      </c>
      <c r="D108" s="208">
        <v>150</v>
      </c>
      <c r="E108" s="151"/>
      <c r="F108" s="151"/>
      <c r="G108" s="151">
        <f t="shared" ref="G108" si="152">E108+F108</f>
        <v>0</v>
      </c>
      <c r="H108" s="151">
        <f t="shared" ref="H108" si="153">D108*E108</f>
        <v>0</v>
      </c>
      <c r="I108" s="151">
        <f t="shared" ref="I108" si="154">D108*F108</f>
        <v>0</v>
      </c>
      <c r="J108" s="151">
        <f t="shared" ref="J108" si="155">(E108+F108)*D108</f>
        <v>0</v>
      </c>
      <c r="K108" s="154"/>
    </row>
    <row r="109" spans="1:11" s="113" customFormat="1" ht="32.25" customHeight="1" x14ac:dyDescent="0.25">
      <c r="A109" s="149" t="s">
        <v>336</v>
      </c>
      <c r="B109" s="150" t="s">
        <v>404</v>
      </c>
      <c r="C109" s="139" t="s">
        <v>148</v>
      </c>
      <c r="D109" s="208">
        <v>546.25</v>
      </c>
      <c r="E109" s="151"/>
      <c r="F109" s="151"/>
      <c r="G109" s="151">
        <f t="shared" ref="G109" si="156">E109+F109</f>
        <v>0</v>
      </c>
      <c r="H109" s="151">
        <f t="shared" ref="H109" si="157">D109*E109</f>
        <v>0</v>
      </c>
      <c r="I109" s="151">
        <f t="shared" ref="I109" si="158">D109*F109</f>
        <v>0</v>
      </c>
      <c r="J109" s="151">
        <f t="shared" ref="J109" si="159">(E109+F109)*D109</f>
        <v>0</v>
      </c>
      <c r="K109" s="160"/>
    </row>
    <row r="110" spans="1:11" s="113" customFormat="1" ht="46.5" customHeight="1" x14ac:dyDescent="0.25">
      <c r="A110" s="149" t="s">
        <v>337</v>
      </c>
      <c r="B110" s="150" t="s">
        <v>642</v>
      </c>
      <c r="C110" s="139" t="s">
        <v>148</v>
      </c>
      <c r="D110" s="208">
        <v>1482.5</v>
      </c>
      <c r="E110" s="151"/>
      <c r="F110" s="151"/>
      <c r="G110" s="151">
        <f t="shared" ref="G110:G111" si="160">E110+F110</f>
        <v>0</v>
      </c>
      <c r="H110" s="151">
        <f t="shared" ref="H110:H111" si="161">D110*E110</f>
        <v>0</v>
      </c>
      <c r="I110" s="151">
        <f t="shared" ref="I110:I111" si="162">D110*F110</f>
        <v>0</v>
      </c>
      <c r="J110" s="151">
        <f t="shared" ref="J110:J111" si="163">(E110+F110)*D110</f>
        <v>0</v>
      </c>
      <c r="K110" s="160"/>
    </row>
    <row r="111" spans="1:11" s="113" customFormat="1" ht="45" x14ac:dyDescent="0.25">
      <c r="A111" s="149" t="s">
        <v>338</v>
      </c>
      <c r="B111" s="154" t="s">
        <v>399</v>
      </c>
      <c r="C111" s="139" t="s">
        <v>148</v>
      </c>
      <c r="D111" s="208">
        <v>1482.5</v>
      </c>
      <c r="E111" s="151"/>
      <c r="F111" s="151"/>
      <c r="G111" s="151">
        <f t="shared" si="160"/>
        <v>0</v>
      </c>
      <c r="H111" s="151">
        <f t="shared" si="161"/>
        <v>0</v>
      </c>
      <c r="I111" s="151">
        <f t="shared" si="162"/>
        <v>0</v>
      </c>
      <c r="J111" s="151">
        <f t="shared" si="163"/>
        <v>0</v>
      </c>
      <c r="K111" s="160"/>
    </row>
    <row r="112" spans="1:11" s="113" customFormat="1" ht="30" x14ac:dyDescent="0.25">
      <c r="A112" s="149" t="s">
        <v>367</v>
      </c>
      <c r="B112" s="150" t="s">
        <v>643</v>
      </c>
      <c r="C112" s="139" t="s">
        <v>148</v>
      </c>
      <c r="D112" s="208">
        <v>1482.5</v>
      </c>
      <c r="E112" s="151"/>
      <c r="F112" s="151"/>
      <c r="G112" s="151">
        <f t="shared" ref="G112:G118" si="164">E112+F112</f>
        <v>0</v>
      </c>
      <c r="H112" s="151">
        <f t="shared" ref="H112:H118" si="165">D112*E112</f>
        <v>0</v>
      </c>
      <c r="I112" s="151">
        <f t="shared" ref="I112:I118" si="166">D112*F112</f>
        <v>0</v>
      </c>
      <c r="J112" s="151">
        <f t="shared" ref="J112:J118" si="167">(E112+F112)*D112</f>
        <v>0</v>
      </c>
      <c r="K112" s="161"/>
    </row>
    <row r="113" spans="1:13" s="113" customFormat="1" ht="30" x14ac:dyDescent="0.25">
      <c r="A113" s="149" t="s">
        <v>368</v>
      </c>
      <c r="B113" s="154" t="s">
        <v>400</v>
      </c>
      <c r="C113" s="139" t="s">
        <v>148</v>
      </c>
      <c r="D113" s="208">
        <v>1482.5</v>
      </c>
      <c r="E113" s="151"/>
      <c r="F113" s="151"/>
      <c r="G113" s="151">
        <f t="shared" si="164"/>
        <v>0</v>
      </c>
      <c r="H113" s="151">
        <f t="shared" si="165"/>
        <v>0</v>
      </c>
      <c r="I113" s="151">
        <f t="shared" si="166"/>
        <v>0</v>
      </c>
      <c r="J113" s="151">
        <f t="shared" si="167"/>
        <v>0</v>
      </c>
      <c r="K113" s="161"/>
    </row>
    <row r="114" spans="1:13" s="113" customFormat="1" ht="45" x14ac:dyDescent="0.25">
      <c r="A114" s="149" t="s">
        <v>402</v>
      </c>
      <c r="B114" s="150" t="s">
        <v>644</v>
      </c>
      <c r="C114" s="139" t="s">
        <v>148</v>
      </c>
      <c r="D114" s="208">
        <v>1632.5</v>
      </c>
      <c r="E114" s="151"/>
      <c r="F114" s="151"/>
      <c r="G114" s="151">
        <f t="shared" ref="G114" si="168">E114+F114</f>
        <v>0</v>
      </c>
      <c r="H114" s="151">
        <f t="shared" ref="H114" si="169">D114*E114</f>
        <v>0</v>
      </c>
      <c r="I114" s="151">
        <f t="shared" ref="I114" si="170">D114*F114</f>
        <v>0</v>
      </c>
      <c r="J114" s="151">
        <f t="shared" ref="J114" si="171">(E114+F114)*D114</f>
        <v>0</v>
      </c>
      <c r="K114" s="161"/>
    </row>
    <row r="115" spans="1:13" s="113" customFormat="1" ht="30" x14ac:dyDescent="0.25">
      <c r="A115" s="149" t="s">
        <v>403</v>
      </c>
      <c r="B115" s="154" t="s">
        <v>401</v>
      </c>
      <c r="C115" s="139" t="s">
        <v>148</v>
      </c>
      <c r="D115" s="208">
        <v>1632.5</v>
      </c>
      <c r="E115" s="151"/>
      <c r="F115" s="151"/>
      <c r="G115" s="151">
        <f t="shared" si="164"/>
        <v>0</v>
      </c>
      <c r="H115" s="151">
        <f t="shared" si="165"/>
        <v>0</v>
      </c>
      <c r="I115" s="151">
        <f t="shared" si="166"/>
        <v>0</v>
      </c>
      <c r="J115" s="151">
        <f t="shared" si="167"/>
        <v>0</v>
      </c>
      <c r="K115" s="202" t="s">
        <v>528</v>
      </c>
    </row>
    <row r="116" spans="1:13" s="113" customFormat="1" ht="30" x14ac:dyDescent="0.25">
      <c r="A116" s="149" t="s">
        <v>531</v>
      </c>
      <c r="B116" s="150" t="s">
        <v>645</v>
      </c>
      <c r="C116" s="139" t="s">
        <v>148</v>
      </c>
      <c r="D116" s="208">
        <v>1632.5</v>
      </c>
      <c r="E116" s="151"/>
      <c r="F116" s="151"/>
      <c r="G116" s="151">
        <f t="shared" ref="G116" si="172">E116+F116</f>
        <v>0</v>
      </c>
      <c r="H116" s="151">
        <f t="shared" ref="H116" si="173">D116*E116</f>
        <v>0</v>
      </c>
      <c r="I116" s="151">
        <f t="shared" ref="I116" si="174">D116*F116</f>
        <v>0</v>
      </c>
      <c r="J116" s="151">
        <f t="shared" ref="J116" si="175">(E116+F116)*D116</f>
        <v>0</v>
      </c>
      <c r="K116" s="161"/>
    </row>
    <row r="117" spans="1:13" s="113" customFormat="1" ht="30" x14ac:dyDescent="0.25">
      <c r="A117" s="149" t="s">
        <v>532</v>
      </c>
      <c r="B117" s="150" t="s">
        <v>646</v>
      </c>
      <c r="C117" s="139" t="s">
        <v>148</v>
      </c>
      <c r="D117" s="208">
        <v>1632.5</v>
      </c>
      <c r="E117" s="151"/>
      <c r="F117" s="151"/>
      <c r="G117" s="151">
        <f t="shared" si="164"/>
        <v>0</v>
      </c>
      <c r="H117" s="151">
        <f t="shared" si="165"/>
        <v>0</v>
      </c>
      <c r="I117" s="151">
        <f t="shared" si="166"/>
        <v>0</v>
      </c>
      <c r="J117" s="151">
        <f t="shared" si="167"/>
        <v>0</v>
      </c>
      <c r="K117" s="161"/>
    </row>
    <row r="118" spans="1:13" s="113" customFormat="1" ht="43.5" customHeight="1" x14ac:dyDescent="0.25">
      <c r="A118" s="149" t="s">
        <v>567</v>
      </c>
      <c r="B118" s="150" t="s">
        <v>369</v>
      </c>
      <c r="C118" s="139" t="s">
        <v>148</v>
      </c>
      <c r="D118" s="208">
        <v>165</v>
      </c>
      <c r="E118" s="151"/>
      <c r="F118" s="151"/>
      <c r="G118" s="151">
        <f t="shared" si="164"/>
        <v>0</v>
      </c>
      <c r="H118" s="151">
        <f t="shared" si="165"/>
        <v>0</v>
      </c>
      <c r="I118" s="151">
        <f t="shared" si="166"/>
        <v>0</v>
      </c>
      <c r="J118" s="151">
        <f t="shared" si="167"/>
        <v>0</v>
      </c>
      <c r="K118" s="161" t="s">
        <v>184</v>
      </c>
    </row>
    <row r="119" spans="1:13" s="113" customFormat="1" ht="43.5" customHeight="1" x14ac:dyDescent="0.25">
      <c r="A119" s="149" t="s">
        <v>590</v>
      </c>
      <c r="B119" s="150" t="s">
        <v>591</v>
      </c>
      <c r="C119" s="139" t="s">
        <v>148</v>
      </c>
      <c r="D119" s="208">
        <v>150</v>
      </c>
      <c r="E119" s="151"/>
      <c r="F119" s="151"/>
      <c r="G119" s="151">
        <f t="shared" ref="G119" si="176">E119+F119</f>
        <v>0</v>
      </c>
      <c r="H119" s="151">
        <f t="shared" ref="H119" si="177">D119*E119</f>
        <v>0</v>
      </c>
      <c r="I119" s="151">
        <f t="shared" ref="I119" si="178">D119*F119</f>
        <v>0</v>
      </c>
      <c r="J119" s="151">
        <f t="shared" ref="J119" si="179">(E119+F119)*D119</f>
        <v>0</v>
      </c>
      <c r="K119" s="161" t="s">
        <v>184</v>
      </c>
    </row>
    <row r="120" spans="1:13" s="113" customFormat="1" ht="15.75" customHeight="1" x14ac:dyDescent="0.25">
      <c r="A120" s="143" t="s">
        <v>142</v>
      </c>
      <c r="B120" s="144" t="s">
        <v>597</v>
      </c>
      <c r="C120" s="145"/>
      <c r="D120" s="145"/>
      <c r="E120" s="146"/>
      <c r="F120" s="146"/>
      <c r="G120" s="147"/>
      <c r="H120" s="147"/>
      <c r="I120" s="147"/>
      <c r="J120" s="147"/>
      <c r="K120" s="148"/>
    </row>
    <row r="121" spans="1:13" s="124" customFormat="1" ht="15.75" x14ac:dyDescent="0.25">
      <c r="A121" s="149" t="s">
        <v>230</v>
      </c>
      <c r="B121" s="150" t="s">
        <v>571</v>
      </c>
      <c r="C121" s="139" t="s">
        <v>148</v>
      </c>
      <c r="D121" s="208">
        <v>346.5</v>
      </c>
      <c r="E121" s="151"/>
      <c r="F121" s="151"/>
      <c r="G121" s="151">
        <f t="shared" ref="G121" si="180">E121+F121</f>
        <v>0</v>
      </c>
      <c r="H121" s="151">
        <f t="shared" ref="H121" si="181">D121*E121</f>
        <v>0</v>
      </c>
      <c r="I121" s="151">
        <f t="shared" ref="I121" si="182">D121*F121</f>
        <v>0</v>
      </c>
      <c r="J121" s="151">
        <f t="shared" ref="J121" si="183">(E121+F121)*D121</f>
        <v>0</v>
      </c>
      <c r="K121" s="159"/>
      <c r="L121" s="113"/>
    </row>
    <row r="122" spans="1:13" s="113" customFormat="1" ht="45" customHeight="1" x14ac:dyDescent="0.25">
      <c r="A122" s="149" t="s">
        <v>231</v>
      </c>
      <c r="B122" s="150" t="s">
        <v>643</v>
      </c>
      <c r="C122" s="139" t="s">
        <v>148</v>
      </c>
      <c r="D122" s="208">
        <v>762.5</v>
      </c>
      <c r="E122" s="151"/>
      <c r="F122" s="151"/>
      <c r="G122" s="151">
        <f>E122+F122</f>
        <v>0</v>
      </c>
      <c r="H122" s="151">
        <f>D122*E122</f>
        <v>0</v>
      </c>
      <c r="I122" s="151">
        <f>D122*F122</f>
        <v>0</v>
      </c>
      <c r="J122" s="151">
        <f>(E122+F122)*D122</f>
        <v>0</v>
      </c>
      <c r="K122" s="159"/>
    </row>
    <row r="123" spans="1:13" s="113" customFormat="1" ht="45" x14ac:dyDescent="0.25">
      <c r="A123" s="149" t="s">
        <v>232</v>
      </c>
      <c r="B123" s="154" t="s">
        <v>399</v>
      </c>
      <c r="C123" s="139" t="s">
        <v>148</v>
      </c>
      <c r="D123" s="208">
        <v>762.5</v>
      </c>
      <c r="E123" s="151"/>
      <c r="F123" s="151"/>
      <c r="G123" s="151">
        <f t="shared" ref="G123:G126" si="184">E123+F123</f>
        <v>0</v>
      </c>
      <c r="H123" s="151">
        <f t="shared" ref="H123:H126" si="185">D123*E123</f>
        <v>0</v>
      </c>
      <c r="I123" s="151">
        <f t="shared" ref="I123:I126" si="186">D123*F123</f>
        <v>0</v>
      </c>
      <c r="J123" s="151">
        <f t="shared" ref="J123:J126" si="187">(E123+F123)*D123</f>
        <v>0</v>
      </c>
      <c r="K123" s="159"/>
    </row>
    <row r="124" spans="1:13" s="113" customFormat="1" ht="30" x14ac:dyDescent="0.25">
      <c r="A124" s="149" t="s">
        <v>233</v>
      </c>
      <c r="B124" s="154" t="s">
        <v>400</v>
      </c>
      <c r="C124" s="139" t="s">
        <v>148</v>
      </c>
      <c r="D124" s="208">
        <v>762.5</v>
      </c>
      <c r="E124" s="151"/>
      <c r="F124" s="151"/>
      <c r="G124" s="151">
        <f t="shared" ref="G124" si="188">E124+F124</f>
        <v>0</v>
      </c>
      <c r="H124" s="151">
        <f t="shared" ref="H124" si="189">D124*E124</f>
        <v>0</v>
      </c>
      <c r="I124" s="151">
        <f t="shared" ref="I124" si="190">D124*F124</f>
        <v>0</v>
      </c>
      <c r="J124" s="151">
        <f t="shared" ref="J124" si="191">(E124+F124)*D124</f>
        <v>0</v>
      </c>
      <c r="K124" s="159"/>
    </row>
    <row r="125" spans="1:13" s="113" customFormat="1" ht="30" x14ac:dyDescent="0.25">
      <c r="A125" s="149" t="s">
        <v>234</v>
      </c>
      <c r="B125" s="150" t="s">
        <v>647</v>
      </c>
      <c r="C125" s="139" t="s">
        <v>148</v>
      </c>
      <c r="D125" s="208">
        <v>762.5</v>
      </c>
      <c r="E125" s="151"/>
      <c r="F125" s="151"/>
      <c r="G125" s="151">
        <f t="shared" ref="G125" si="192">E125+F125</f>
        <v>0</v>
      </c>
      <c r="H125" s="151">
        <f t="shared" ref="H125" si="193">D125*E125</f>
        <v>0</v>
      </c>
      <c r="I125" s="151">
        <f t="shared" ref="I125" si="194">D125*F125</f>
        <v>0</v>
      </c>
      <c r="J125" s="151">
        <f t="shared" ref="J125" si="195">(E125+F125)*D125</f>
        <v>0</v>
      </c>
      <c r="K125" s="159"/>
    </row>
    <row r="126" spans="1:13" s="113" customFormat="1" ht="30" x14ac:dyDescent="0.25">
      <c r="A126" s="149" t="s">
        <v>235</v>
      </c>
      <c r="B126" s="150" t="s">
        <v>572</v>
      </c>
      <c r="C126" s="139" t="s">
        <v>148</v>
      </c>
      <c r="D126" s="208">
        <v>560</v>
      </c>
      <c r="E126" s="151"/>
      <c r="F126" s="151"/>
      <c r="G126" s="151">
        <f t="shared" si="184"/>
        <v>0</v>
      </c>
      <c r="H126" s="151">
        <f t="shared" si="185"/>
        <v>0</v>
      </c>
      <c r="I126" s="151">
        <f t="shared" si="186"/>
        <v>0</v>
      </c>
      <c r="J126" s="151">
        <f t="shared" si="187"/>
        <v>0</v>
      </c>
      <c r="K126" s="159"/>
      <c r="M126" s="178"/>
    </row>
    <row r="127" spans="1:13" s="113" customFormat="1" ht="45" x14ac:dyDescent="0.25">
      <c r="A127" s="149" t="s">
        <v>321</v>
      </c>
      <c r="B127" s="150" t="s">
        <v>573</v>
      </c>
      <c r="C127" s="139" t="s">
        <v>148</v>
      </c>
      <c r="D127" s="208">
        <v>193</v>
      </c>
      <c r="E127" s="151"/>
      <c r="F127" s="151"/>
      <c r="G127" s="151">
        <f t="shared" ref="G127" si="196">E127+F127</f>
        <v>0</v>
      </c>
      <c r="H127" s="151">
        <f t="shared" ref="H127" si="197">D127*E127</f>
        <v>0</v>
      </c>
      <c r="I127" s="151">
        <f t="shared" ref="I127" si="198">D127*F127</f>
        <v>0</v>
      </c>
      <c r="J127" s="151">
        <f t="shared" ref="J127" si="199">(E127+F127)*D127</f>
        <v>0</v>
      </c>
      <c r="K127" s="161" t="s">
        <v>184</v>
      </c>
    </row>
    <row r="128" spans="1:13" s="113" customFormat="1" ht="15.75" x14ac:dyDescent="0.25">
      <c r="A128" s="143" t="s">
        <v>236</v>
      </c>
      <c r="B128" s="144" t="s">
        <v>600</v>
      </c>
      <c r="C128" s="145"/>
      <c r="D128" s="145"/>
      <c r="E128" s="146"/>
      <c r="F128" s="146"/>
      <c r="G128" s="146"/>
      <c r="H128" s="146"/>
      <c r="I128" s="146"/>
      <c r="J128" s="146"/>
      <c r="K128" s="148"/>
    </row>
    <row r="129" spans="1:11" s="113" customFormat="1" ht="30" x14ac:dyDescent="0.25">
      <c r="A129" s="149" t="s">
        <v>237</v>
      </c>
      <c r="B129" s="150" t="s">
        <v>648</v>
      </c>
      <c r="C129" s="139" t="s">
        <v>148</v>
      </c>
      <c r="D129" s="208">
        <v>16</v>
      </c>
      <c r="E129" s="151"/>
      <c r="F129" s="151"/>
      <c r="G129" s="151">
        <f t="shared" ref="G129:G131" si="200">E129+F129</f>
        <v>0</v>
      </c>
      <c r="H129" s="151">
        <f t="shared" ref="H129:H131" si="201">D129*E129</f>
        <v>0</v>
      </c>
      <c r="I129" s="151">
        <f t="shared" ref="I129:I131" si="202">D129*F129</f>
        <v>0</v>
      </c>
      <c r="J129" s="151">
        <f t="shared" ref="J129:J131" si="203">(E129+F129)*D129</f>
        <v>0</v>
      </c>
      <c r="K129" s="161"/>
    </row>
    <row r="130" spans="1:11" s="113" customFormat="1" ht="45" x14ac:dyDescent="0.25">
      <c r="A130" s="149" t="s">
        <v>238</v>
      </c>
      <c r="B130" s="150" t="s">
        <v>649</v>
      </c>
      <c r="C130" s="139" t="s">
        <v>148</v>
      </c>
      <c r="D130" s="208">
        <v>40</v>
      </c>
      <c r="E130" s="151"/>
      <c r="F130" s="151"/>
      <c r="G130" s="151">
        <f t="shared" si="200"/>
        <v>0</v>
      </c>
      <c r="H130" s="151">
        <f t="shared" si="201"/>
        <v>0</v>
      </c>
      <c r="I130" s="151">
        <f t="shared" si="202"/>
        <v>0</v>
      </c>
      <c r="J130" s="151">
        <f t="shared" si="203"/>
        <v>0</v>
      </c>
      <c r="K130" s="161"/>
    </row>
    <row r="131" spans="1:11" s="113" customFormat="1" ht="30" x14ac:dyDescent="0.25">
      <c r="A131" s="149" t="s">
        <v>239</v>
      </c>
      <c r="B131" s="154" t="s">
        <v>651</v>
      </c>
      <c r="C131" s="139" t="s">
        <v>148</v>
      </c>
      <c r="D131" s="208">
        <v>40</v>
      </c>
      <c r="E131" s="151"/>
      <c r="F131" s="151"/>
      <c r="G131" s="151">
        <f t="shared" si="200"/>
        <v>0</v>
      </c>
      <c r="H131" s="151">
        <f t="shared" si="201"/>
        <v>0</v>
      </c>
      <c r="I131" s="151">
        <f t="shared" si="202"/>
        <v>0</v>
      </c>
      <c r="J131" s="151">
        <f t="shared" si="203"/>
        <v>0</v>
      </c>
      <c r="K131" s="161"/>
    </row>
    <row r="132" spans="1:11" s="113" customFormat="1" ht="45" x14ac:dyDescent="0.25">
      <c r="A132" s="149" t="s">
        <v>240</v>
      </c>
      <c r="B132" s="150" t="s">
        <v>650</v>
      </c>
      <c r="C132" s="139" t="s">
        <v>148</v>
      </c>
      <c r="D132" s="208">
        <v>40</v>
      </c>
      <c r="E132" s="151"/>
      <c r="F132" s="151"/>
      <c r="G132" s="151">
        <f t="shared" ref="G132" si="204">E132+F132</f>
        <v>0</v>
      </c>
      <c r="H132" s="151">
        <f t="shared" ref="H132" si="205">D132*E132</f>
        <v>0</v>
      </c>
      <c r="I132" s="151">
        <f t="shared" ref="I132" si="206">D132*F132</f>
        <v>0</v>
      </c>
      <c r="J132" s="151">
        <f t="shared" ref="J132" si="207">(E132+F132)*D132</f>
        <v>0</v>
      </c>
      <c r="K132" s="161"/>
    </row>
    <row r="133" spans="1:11" s="113" customFormat="1" ht="45" x14ac:dyDescent="0.25">
      <c r="A133" s="149" t="s">
        <v>370</v>
      </c>
      <c r="B133" s="150" t="s">
        <v>474</v>
      </c>
      <c r="C133" s="139" t="s">
        <v>148</v>
      </c>
      <c r="D133" s="208">
        <v>64</v>
      </c>
      <c r="E133" s="151"/>
      <c r="F133" s="151"/>
      <c r="G133" s="151">
        <f t="shared" ref="G133:G139" si="208">E133+F133</f>
        <v>0</v>
      </c>
      <c r="H133" s="151">
        <f t="shared" ref="H133:H139" si="209">D133*E133</f>
        <v>0</v>
      </c>
      <c r="I133" s="151">
        <f t="shared" ref="I133:I139" si="210">D133*F133</f>
        <v>0</v>
      </c>
      <c r="J133" s="151">
        <f t="shared" ref="J133:J139" si="211">(E133+F133)*D133</f>
        <v>0</v>
      </c>
      <c r="K133" s="161"/>
    </row>
    <row r="134" spans="1:11" s="113" customFormat="1" ht="60" x14ac:dyDescent="0.25">
      <c r="A134" s="149" t="s">
        <v>406</v>
      </c>
      <c r="B134" s="154" t="s">
        <v>652</v>
      </c>
      <c r="C134" s="139" t="s">
        <v>148</v>
      </c>
      <c r="D134" s="208">
        <v>32.5</v>
      </c>
      <c r="E134" s="151"/>
      <c r="F134" s="151"/>
      <c r="G134" s="151">
        <f t="shared" ref="G134" si="212">E134+F134</f>
        <v>0</v>
      </c>
      <c r="H134" s="151">
        <f t="shared" ref="H134" si="213">D134*E134</f>
        <v>0</v>
      </c>
      <c r="I134" s="151">
        <f t="shared" ref="I134" si="214">D134*F134</f>
        <v>0</v>
      </c>
      <c r="J134" s="151">
        <f t="shared" ref="J134" si="215">(E134+F134)*D134</f>
        <v>0</v>
      </c>
      <c r="K134" s="161"/>
    </row>
    <row r="135" spans="1:11" s="113" customFormat="1" ht="45" x14ac:dyDescent="0.25">
      <c r="A135" s="149" t="s">
        <v>409</v>
      </c>
      <c r="B135" s="154" t="s">
        <v>653</v>
      </c>
      <c r="C135" s="139" t="s">
        <v>148</v>
      </c>
      <c r="D135" s="208">
        <v>30.75</v>
      </c>
      <c r="E135" s="151"/>
      <c r="F135" s="151"/>
      <c r="G135" s="151">
        <f t="shared" ref="G135:G136" si="216">E135+F135</f>
        <v>0</v>
      </c>
      <c r="H135" s="151">
        <f t="shared" ref="H135:H136" si="217">D135*E135</f>
        <v>0</v>
      </c>
      <c r="I135" s="151">
        <f t="shared" ref="I135:I136" si="218">D135*F135</f>
        <v>0</v>
      </c>
      <c r="J135" s="151">
        <f t="shared" ref="J135:J136" si="219">(E135+F135)*D135</f>
        <v>0</v>
      </c>
      <c r="K135" s="161"/>
    </row>
    <row r="136" spans="1:11" s="113" customFormat="1" ht="57" customHeight="1" x14ac:dyDescent="0.25">
      <c r="A136" s="149" t="s">
        <v>410</v>
      </c>
      <c r="B136" s="154" t="s">
        <v>408</v>
      </c>
      <c r="C136" s="139" t="s">
        <v>148</v>
      </c>
      <c r="D136" s="208">
        <v>7.5</v>
      </c>
      <c r="E136" s="151"/>
      <c r="F136" s="151"/>
      <c r="G136" s="151">
        <f t="shared" si="216"/>
        <v>0</v>
      </c>
      <c r="H136" s="151">
        <f t="shared" si="217"/>
        <v>0</v>
      </c>
      <c r="I136" s="151">
        <f t="shared" si="218"/>
        <v>0</v>
      </c>
      <c r="J136" s="151">
        <f t="shared" si="219"/>
        <v>0</v>
      </c>
      <c r="K136" s="161"/>
    </row>
    <row r="137" spans="1:11" s="113" customFormat="1" ht="60" x14ac:dyDescent="0.25">
      <c r="A137" s="149" t="s">
        <v>411</v>
      </c>
      <c r="B137" s="154" t="s">
        <v>392</v>
      </c>
      <c r="C137" s="139" t="s">
        <v>148</v>
      </c>
      <c r="D137" s="208">
        <v>18.5</v>
      </c>
      <c r="E137" s="151"/>
      <c r="F137" s="151"/>
      <c r="G137" s="151">
        <f t="shared" si="208"/>
        <v>0</v>
      </c>
      <c r="H137" s="151">
        <f t="shared" si="209"/>
        <v>0</v>
      </c>
      <c r="I137" s="151">
        <f t="shared" si="210"/>
        <v>0</v>
      </c>
      <c r="J137" s="151">
        <f t="shared" si="211"/>
        <v>0</v>
      </c>
      <c r="K137" s="161"/>
    </row>
    <row r="138" spans="1:11" s="113" customFormat="1" ht="45" x14ac:dyDescent="0.25">
      <c r="A138" s="149" t="s">
        <v>412</v>
      </c>
      <c r="B138" s="150" t="s">
        <v>654</v>
      </c>
      <c r="C138" s="139" t="s">
        <v>148</v>
      </c>
      <c r="D138" s="208">
        <v>64</v>
      </c>
      <c r="E138" s="151"/>
      <c r="F138" s="151"/>
      <c r="G138" s="151">
        <f t="shared" ref="G138" si="220">E138+F138</f>
        <v>0</v>
      </c>
      <c r="H138" s="151">
        <f t="shared" ref="H138" si="221">D138*E138</f>
        <v>0</v>
      </c>
      <c r="I138" s="151">
        <f t="shared" ref="I138" si="222">D138*F138</f>
        <v>0</v>
      </c>
      <c r="J138" s="151">
        <f t="shared" ref="J138" si="223">(E138+F138)*D138</f>
        <v>0</v>
      </c>
      <c r="K138" s="161"/>
    </row>
    <row r="139" spans="1:11" s="113" customFormat="1" ht="48" customHeight="1" x14ac:dyDescent="0.25">
      <c r="A139" s="149" t="s">
        <v>413</v>
      </c>
      <c r="B139" s="150" t="s">
        <v>407</v>
      </c>
      <c r="C139" s="139" t="s">
        <v>148</v>
      </c>
      <c r="D139" s="208">
        <v>64</v>
      </c>
      <c r="E139" s="151"/>
      <c r="F139" s="151"/>
      <c r="G139" s="151">
        <f t="shared" si="208"/>
        <v>0</v>
      </c>
      <c r="H139" s="151">
        <f t="shared" si="209"/>
        <v>0</v>
      </c>
      <c r="I139" s="151">
        <f t="shared" si="210"/>
        <v>0</v>
      </c>
      <c r="J139" s="151">
        <f t="shared" si="211"/>
        <v>0</v>
      </c>
      <c r="K139" s="179" t="s">
        <v>184</v>
      </c>
    </row>
    <row r="140" spans="1:11" s="113" customFormat="1" ht="44.25" customHeight="1" x14ac:dyDescent="0.25">
      <c r="A140" s="149" t="s">
        <v>414</v>
      </c>
      <c r="B140" s="150" t="s">
        <v>655</v>
      </c>
      <c r="C140" s="139" t="s">
        <v>148</v>
      </c>
      <c r="D140" s="208">
        <v>310.5</v>
      </c>
      <c r="E140" s="151"/>
      <c r="F140" s="151"/>
      <c r="G140" s="151">
        <f t="shared" ref="G140" si="224">E140+F140</f>
        <v>0</v>
      </c>
      <c r="H140" s="151">
        <f t="shared" ref="H140" si="225">D140*E140</f>
        <v>0</v>
      </c>
      <c r="I140" s="151">
        <f t="shared" ref="I140" si="226">D140*F140</f>
        <v>0</v>
      </c>
      <c r="J140" s="151">
        <f t="shared" ref="J140" si="227">(E140+F140)*D140</f>
        <v>0</v>
      </c>
      <c r="K140" s="161"/>
    </row>
    <row r="141" spans="1:11" s="113" customFormat="1" ht="30" x14ac:dyDescent="0.25">
      <c r="A141" s="149" t="s">
        <v>415</v>
      </c>
      <c r="B141" s="154" t="s">
        <v>400</v>
      </c>
      <c r="C141" s="139" t="s">
        <v>148</v>
      </c>
      <c r="D141" s="208">
        <v>310.5</v>
      </c>
      <c r="E141" s="151"/>
      <c r="F141" s="151"/>
      <c r="G141" s="151">
        <f t="shared" ref="G141:G143" si="228">E141+F141</f>
        <v>0</v>
      </c>
      <c r="H141" s="151">
        <f t="shared" ref="H141:H143" si="229">D141*E141</f>
        <v>0</v>
      </c>
      <c r="I141" s="151">
        <f t="shared" ref="I141:I143" si="230">D141*F141</f>
        <v>0</v>
      </c>
      <c r="J141" s="151">
        <f t="shared" ref="J141:J143" si="231">(E141+F141)*D141</f>
        <v>0</v>
      </c>
      <c r="K141" s="161"/>
    </row>
    <row r="142" spans="1:11" s="113" customFormat="1" ht="30" x14ac:dyDescent="0.25">
      <c r="A142" s="149" t="s">
        <v>416</v>
      </c>
      <c r="B142" s="150" t="s">
        <v>656</v>
      </c>
      <c r="C142" s="139" t="s">
        <v>148</v>
      </c>
      <c r="D142" s="208">
        <v>310.5</v>
      </c>
      <c r="E142" s="151"/>
      <c r="F142" s="151"/>
      <c r="G142" s="151">
        <f t="shared" ref="G142" si="232">E142+F142</f>
        <v>0</v>
      </c>
      <c r="H142" s="151">
        <f t="shared" ref="H142" si="233">D142*E142</f>
        <v>0</v>
      </c>
      <c r="I142" s="151">
        <f t="shared" ref="I142" si="234">D142*F142</f>
        <v>0</v>
      </c>
      <c r="J142" s="151">
        <f t="shared" ref="J142" si="235">(E142+F142)*D142</f>
        <v>0</v>
      </c>
      <c r="K142" s="161"/>
    </row>
    <row r="143" spans="1:11" s="113" customFormat="1" ht="45" x14ac:dyDescent="0.25">
      <c r="A143" s="149" t="s">
        <v>473</v>
      </c>
      <c r="B143" s="150" t="s">
        <v>533</v>
      </c>
      <c r="C143" s="139" t="s">
        <v>148</v>
      </c>
      <c r="D143" s="208">
        <v>310.5</v>
      </c>
      <c r="E143" s="151"/>
      <c r="F143" s="151"/>
      <c r="G143" s="151">
        <f t="shared" si="228"/>
        <v>0</v>
      </c>
      <c r="H143" s="151">
        <f t="shared" si="229"/>
        <v>0</v>
      </c>
      <c r="I143" s="151">
        <f t="shared" si="230"/>
        <v>0</v>
      </c>
      <c r="J143" s="151">
        <f t="shared" si="231"/>
        <v>0</v>
      </c>
      <c r="K143" s="161"/>
    </row>
    <row r="144" spans="1:11" s="113" customFormat="1" ht="15.75" x14ac:dyDescent="0.25">
      <c r="A144" s="149" t="s">
        <v>560</v>
      </c>
      <c r="B144" s="150" t="s">
        <v>657</v>
      </c>
      <c r="C144" s="139" t="s">
        <v>148</v>
      </c>
      <c r="D144" s="208">
        <v>3.75</v>
      </c>
      <c r="E144" s="151"/>
      <c r="F144" s="151"/>
      <c r="G144" s="151">
        <f t="shared" ref="G144" si="236">E144+F144</f>
        <v>0</v>
      </c>
      <c r="H144" s="151">
        <f t="shared" ref="H144" si="237">D144*E144</f>
        <v>0</v>
      </c>
      <c r="I144" s="151">
        <f t="shared" ref="I144" si="238">D144*F144</f>
        <v>0</v>
      </c>
      <c r="J144" s="151">
        <f t="shared" ref="J144" si="239">(E144+F144)*D144</f>
        <v>0</v>
      </c>
      <c r="K144" s="179"/>
    </row>
    <row r="145" spans="1:11" s="113" customFormat="1" ht="15.75" x14ac:dyDescent="0.25">
      <c r="A145" s="143" t="s">
        <v>241</v>
      </c>
      <c r="B145" s="144" t="s">
        <v>190</v>
      </c>
      <c r="C145" s="145"/>
      <c r="D145" s="145"/>
      <c r="E145" s="146"/>
      <c r="F145" s="146"/>
      <c r="G145" s="146"/>
      <c r="H145" s="146"/>
      <c r="I145" s="146"/>
      <c r="J145" s="146"/>
      <c r="K145" s="148"/>
    </row>
    <row r="146" spans="1:11" s="113" customFormat="1" ht="30" x14ac:dyDescent="0.25">
      <c r="A146" s="149" t="s">
        <v>242</v>
      </c>
      <c r="B146" s="154" t="s">
        <v>400</v>
      </c>
      <c r="C146" s="139" t="s">
        <v>148</v>
      </c>
      <c r="D146" s="208">
        <v>136</v>
      </c>
      <c r="E146" s="151"/>
      <c r="F146" s="151"/>
      <c r="G146" s="151">
        <f t="shared" ref="G146" si="240">E146+F146</f>
        <v>0</v>
      </c>
      <c r="H146" s="151">
        <f t="shared" ref="H146" si="241">D146*E146</f>
        <v>0</v>
      </c>
      <c r="I146" s="151">
        <f t="shared" ref="I146" si="242">D146*F146</f>
        <v>0</v>
      </c>
      <c r="J146" s="151">
        <f t="shared" ref="J146" si="243">(E146+F146)*D146</f>
        <v>0</v>
      </c>
      <c r="K146" s="161"/>
    </row>
    <row r="147" spans="1:11" s="113" customFormat="1" ht="30" x14ac:dyDescent="0.25">
      <c r="A147" s="149" t="s">
        <v>243</v>
      </c>
      <c r="B147" s="150" t="s">
        <v>647</v>
      </c>
      <c r="C147" s="139" t="s">
        <v>148</v>
      </c>
      <c r="D147" s="208">
        <v>136</v>
      </c>
      <c r="E147" s="151"/>
      <c r="F147" s="151"/>
      <c r="G147" s="151">
        <f t="shared" ref="G147" si="244">E147+F147</f>
        <v>0</v>
      </c>
      <c r="H147" s="151">
        <f t="shared" ref="H147" si="245">D147*E147</f>
        <v>0</v>
      </c>
      <c r="I147" s="151">
        <f t="shared" ref="I147" si="246">D147*F147</f>
        <v>0</v>
      </c>
      <c r="J147" s="151">
        <f t="shared" ref="J147" si="247">(E147+F147)*D147</f>
        <v>0</v>
      </c>
      <c r="K147" s="161"/>
    </row>
    <row r="148" spans="1:11" s="113" customFormat="1" ht="30" x14ac:dyDescent="0.25">
      <c r="A148" s="149" t="s">
        <v>244</v>
      </c>
      <c r="B148" s="150" t="s">
        <v>307</v>
      </c>
      <c r="C148" s="139" t="s">
        <v>148</v>
      </c>
      <c r="D148" s="208">
        <v>120</v>
      </c>
      <c r="E148" s="151"/>
      <c r="F148" s="151"/>
      <c r="G148" s="151">
        <f t="shared" ref="G148" si="248">E148+F148</f>
        <v>0</v>
      </c>
      <c r="H148" s="151">
        <f t="shared" ref="H148" si="249">D148*E148</f>
        <v>0</v>
      </c>
      <c r="I148" s="151">
        <f t="shared" ref="I148" si="250">D148*F148</f>
        <v>0</v>
      </c>
      <c r="J148" s="151">
        <f t="shared" ref="J148" si="251">(E148+F148)*D148</f>
        <v>0</v>
      </c>
      <c r="K148" s="207" t="s">
        <v>528</v>
      </c>
    </row>
    <row r="149" spans="1:11" s="113" customFormat="1" ht="30" x14ac:dyDescent="0.25">
      <c r="A149" s="149" t="s">
        <v>245</v>
      </c>
      <c r="B149" s="150" t="s">
        <v>658</v>
      </c>
      <c r="C149" s="139" t="s">
        <v>148</v>
      </c>
      <c r="D149" s="208">
        <v>120</v>
      </c>
      <c r="E149" s="151"/>
      <c r="F149" s="151"/>
      <c r="G149" s="151">
        <f t="shared" ref="G149" si="252">E149+F149</f>
        <v>0</v>
      </c>
      <c r="H149" s="151">
        <f t="shared" ref="H149" si="253">D149*E149</f>
        <v>0</v>
      </c>
      <c r="I149" s="151">
        <f t="shared" ref="I149" si="254">D149*F149</f>
        <v>0</v>
      </c>
      <c r="J149" s="151">
        <f t="shared" ref="J149" si="255">(E149+F149)*D149</f>
        <v>0</v>
      </c>
      <c r="K149" s="163"/>
    </row>
    <row r="150" spans="1:11" s="113" customFormat="1" ht="45" x14ac:dyDescent="0.25">
      <c r="A150" s="149" t="s">
        <v>308</v>
      </c>
      <c r="B150" s="150" t="s">
        <v>659</v>
      </c>
      <c r="C150" s="139" t="s">
        <v>148</v>
      </c>
      <c r="D150" s="208">
        <v>120</v>
      </c>
      <c r="E150" s="151"/>
      <c r="F150" s="151"/>
      <c r="G150" s="151">
        <f t="shared" ref="G150" si="256">E150+F150</f>
        <v>0</v>
      </c>
      <c r="H150" s="151">
        <f t="shared" ref="H150" si="257">D150*E150</f>
        <v>0</v>
      </c>
      <c r="I150" s="151">
        <f t="shared" ref="I150" si="258">D150*F150</f>
        <v>0</v>
      </c>
      <c r="J150" s="151">
        <f t="shared" ref="J150" si="259">(E150+F150)*D150</f>
        <v>0</v>
      </c>
      <c r="K150" s="161"/>
    </row>
    <row r="151" spans="1:11" s="113" customFormat="1" ht="45" x14ac:dyDescent="0.25">
      <c r="A151" s="149" t="s">
        <v>421</v>
      </c>
      <c r="B151" s="150" t="s">
        <v>485</v>
      </c>
      <c r="C151" s="139" t="s">
        <v>148</v>
      </c>
      <c r="D151" s="208">
        <v>21</v>
      </c>
      <c r="E151" s="151"/>
      <c r="F151" s="151"/>
      <c r="G151" s="151">
        <f t="shared" ref="G151" si="260">E151+F151</f>
        <v>0</v>
      </c>
      <c r="H151" s="151">
        <f t="shared" ref="H151" si="261">D151*E151</f>
        <v>0</v>
      </c>
      <c r="I151" s="151">
        <f t="shared" ref="I151" si="262">D151*F151</f>
        <v>0</v>
      </c>
      <c r="J151" s="151">
        <f t="shared" ref="J151" si="263">(E151+F151)*D151</f>
        <v>0</v>
      </c>
      <c r="K151" s="179" t="s">
        <v>184</v>
      </c>
    </row>
    <row r="152" spans="1:11" s="113" customFormat="1" ht="45" x14ac:dyDescent="0.25">
      <c r="A152" s="149" t="s">
        <v>534</v>
      </c>
      <c r="B152" s="150" t="s">
        <v>362</v>
      </c>
      <c r="C152" s="139" t="s">
        <v>149</v>
      </c>
      <c r="D152" s="208">
        <v>8</v>
      </c>
      <c r="E152" s="151"/>
      <c r="F152" s="151"/>
      <c r="G152" s="151">
        <f t="shared" ref="G152" si="264">E152+F152</f>
        <v>0</v>
      </c>
      <c r="H152" s="151">
        <f t="shared" ref="H152" si="265">D152*E152</f>
        <v>0</v>
      </c>
      <c r="I152" s="151">
        <f t="shared" ref="I152" si="266">D152*F152</f>
        <v>0</v>
      </c>
      <c r="J152" s="151">
        <f t="shared" ref="J152" si="267">(E152+F152)*D152</f>
        <v>0</v>
      </c>
      <c r="K152" s="179" t="s">
        <v>184</v>
      </c>
    </row>
    <row r="153" spans="1:11" s="116" customFormat="1" ht="15.75" x14ac:dyDescent="0.25">
      <c r="A153" s="143" t="s">
        <v>4</v>
      </c>
      <c r="B153" s="144" t="s">
        <v>158</v>
      </c>
      <c r="C153" s="145"/>
      <c r="D153" s="145"/>
      <c r="E153" s="146"/>
      <c r="F153" s="146"/>
      <c r="G153" s="147"/>
      <c r="H153" s="147"/>
      <c r="I153" s="147"/>
      <c r="J153" s="147"/>
      <c r="K153" s="148"/>
    </row>
    <row r="154" spans="1:11" s="113" customFormat="1" ht="15.75" x14ac:dyDescent="0.25">
      <c r="A154" s="143"/>
      <c r="B154" s="144" t="s">
        <v>596</v>
      </c>
      <c r="C154" s="145"/>
      <c r="D154" s="145"/>
      <c r="E154" s="146"/>
      <c r="F154" s="146"/>
      <c r="G154" s="147"/>
      <c r="H154" s="147"/>
      <c r="I154" s="147"/>
      <c r="J154" s="147"/>
      <c r="K154" s="148"/>
    </row>
    <row r="155" spans="1:11" s="113" customFormat="1" ht="15.75" x14ac:dyDescent="0.25">
      <c r="A155" s="143" t="s">
        <v>74</v>
      </c>
      <c r="B155" s="144" t="s">
        <v>159</v>
      </c>
      <c r="C155" s="145"/>
      <c r="D155" s="145"/>
      <c r="E155" s="146"/>
      <c r="F155" s="146"/>
      <c r="G155" s="147"/>
      <c r="H155" s="147"/>
      <c r="I155" s="147"/>
      <c r="J155" s="147"/>
      <c r="K155" s="148"/>
    </row>
    <row r="156" spans="1:11" s="113" customFormat="1" ht="30" x14ac:dyDescent="0.25">
      <c r="A156" s="149" t="s">
        <v>246</v>
      </c>
      <c r="B156" s="150" t="s">
        <v>259</v>
      </c>
      <c r="C156" s="139" t="s">
        <v>149</v>
      </c>
      <c r="D156" s="208">
        <v>112.5</v>
      </c>
      <c r="E156" s="151"/>
      <c r="F156" s="151"/>
      <c r="G156" s="151">
        <f t="shared" ref="G156" si="268">E156+F156</f>
        <v>0</v>
      </c>
      <c r="H156" s="151">
        <f t="shared" ref="H156" si="269">D156*E156</f>
        <v>0</v>
      </c>
      <c r="I156" s="151">
        <f t="shared" ref="I156" si="270">D156*F156</f>
        <v>0</v>
      </c>
      <c r="J156" s="151">
        <f t="shared" ref="J156" si="271">(E156+F156)*D156</f>
        <v>0</v>
      </c>
      <c r="K156" s="160"/>
    </row>
    <row r="157" spans="1:11" s="113" customFormat="1" ht="30" x14ac:dyDescent="0.25">
      <c r="A157" s="149" t="s">
        <v>250</v>
      </c>
      <c r="B157" s="150" t="s">
        <v>253</v>
      </c>
      <c r="C157" s="139" t="s">
        <v>148</v>
      </c>
      <c r="D157" s="208">
        <v>50</v>
      </c>
      <c r="E157" s="151"/>
      <c r="F157" s="151"/>
      <c r="G157" s="151">
        <f t="shared" ref="G157:G159" si="272">E157+F157</f>
        <v>0</v>
      </c>
      <c r="H157" s="151">
        <f t="shared" ref="H157:H159" si="273">D157*E157</f>
        <v>0</v>
      </c>
      <c r="I157" s="151">
        <f t="shared" ref="I157:I159" si="274">D157*F157</f>
        <v>0</v>
      </c>
      <c r="J157" s="151">
        <f t="shared" ref="J157:J159" si="275">(E157+F157)*D157</f>
        <v>0</v>
      </c>
      <c r="K157" s="160"/>
    </row>
    <row r="158" spans="1:11" s="113" customFormat="1" ht="30" x14ac:dyDescent="0.25">
      <c r="A158" s="149" t="s">
        <v>251</v>
      </c>
      <c r="B158" s="150" t="s">
        <v>254</v>
      </c>
      <c r="C158" s="139" t="s">
        <v>148</v>
      </c>
      <c r="D158" s="208">
        <v>50</v>
      </c>
      <c r="E158" s="151"/>
      <c r="F158" s="151"/>
      <c r="G158" s="151">
        <f t="shared" si="272"/>
        <v>0</v>
      </c>
      <c r="H158" s="151">
        <f t="shared" si="273"/>
        <v>0</v>
      </c>
      <c r="I158" s="151">
        <f t="shared" si="274"/>
        <v>0</v>
      </c>
      <c r="J158" s="151">
        <f t="shared" si="275"/>
        <v>0</v>
      </c>
      <c r="K158" s="160"/>
    </row>
    <row r="159" spans="1:11" s="113" customFormat="1" ht="30" x14ac:dyDescent="0.25">
      <c r="A159" s="149" t="s">
        <v>252</v>
      </c>
      <c r="B159" s="150" t="s">
        <v>536</v>
      </c>
      <c r="C159" s="139" t="s">
        <v>148</v>
      </c>
      <c r="D159" s="208">
        <v>190</v>
      </c>
      <c r="E159" s="151"/>
      <c r="F159" s="151"/>
      <c r="G159" s="151">
        <f t="shared" si="272"/>
        <v>0</v>
      </c>
      <c r="H159" s="151">
        <f t="shared" si="273"/>
        <v>0</v>
      </c>
      <c r="I159" s="151">
        <f t="shared" si="274"/>
        <v>0</v>
      </c>
      <c r="J159" s="151">
        <f t="shared" si="275"/>
        <v>0</v>
      </c>
      <c r="K159" s="201"/>
    </row>
    <row r="160" spans="1:11" s="113" customFormat="1" ht="30" x14ac:dyDescent="0.25">
      <c r="A160" s="149" t="s">
        <v>255</v>
      </c>
      <c r="B160" s="150" t="s">
        <v>660</v>
      </c>
      <c r="C160" s="139" t="s">
        <v>148</v>
      </c>
      <c r="D160" s="208">
        <v>190</v>
      </c>
      <c r="E160" s="151"/>
      <c r="F160" s="151"/>
      <c r="G160" s="151">
        <f t="shared" ref="G160" si="276">E160+F160</f>
        <v>0</v>
      </c>
      <c r="H160" s="151">
        <f t="shared" ref="H160" si="277">D160*E160</f>
        <v>0</v>
      </c>
      <c r="I160" s="151">
        <f t="shared" ref="I160" si="278">D160*F160</f>
        <v>0</v>
      </c>
      <c r="J160" s="151">
        <f t="shared" ref="J160" si="279">(E160+F160)*D160</f>
        <v>0</v>
      </c>
      <c r="K160" s="201"/>
    </row>
    <row r="161" spans="1:11" s="113" customFormat="1" ht="45" x14ac:dyDescent="0.25">
      <c r="A161" s="149" t="s">
        <v>256</v>
      </c>
      <c r="B161" s="150" t="s">
        <v>513</v>
      </c>
      <c r="C161" s="139" t="s">
        <v>148</v>
      </c>
      <c r="D161" s="208">
        <v>190</v>
      </c>
      <c r="E161" s="151"/>
      <c r="F161" s="151"/>
      <c r="G161" s="151">
        <f t="shared" ref="G161:G163" si="280">E161+F161</f>
        <v>0</v>
      </c>
      <c r="H161" s="151">
        <f t="shared" ref="H161:H163" si="281">D161*E161</f>
        <v>0</v>
      </c>
      <c r="I161" s="151">
        <f t="shared" ref="I161:I163" si="282">D161*F161</f>
        <v>0</v>
      </c>
      <c r="J161" s="151">
        <f t="shared" ref="J161:J163" si="283">(E161+F161)*D161</f>
        <v>0</v>
      </c>
      <c r="K161" s="156" t="s">
        <v>488</v>
      </c>
    </row>
    <row r="162" spans="1:11" s="113" customFormat="1" ht="45" x14ac:dyDescent="0.25">
      <c r="A162" s="149" t="s">
        <v>257</v>
      </c>
      <c r="B162" s="150" t="s">
        <v>540</v>
      </c>
      <c r="C162" s="139" t="s">
        <v>105</v>
      </c>
      <c r="D162" s="208">
        <v>173.25</v>
      </c>
      <c r="E162" s="151"/>
      <c r="F162" s="151"/>
      <c r="G162" s="151">
        <f t="shared" si="280"/>
        <v>0</v>
      </c>
      <c r="H162" s="151">
        <f t="shared" si="281"/>
        <v>0</v>
      </c>
      <c r="I162" s="151">
        <f t="shared" si="282"/>
        <v>0</v>
      </c>
      <c r="J162" s="151">
        <f t="shared" si="283"/>
        <v>0</v>
      </c>
      <c r="K162" s="150" t="s">
        <v>489</v>
      </c>
    </row>
    <row r="163" spans="1:11" s="113" customFormat="1" ht="55.5" customHeight="1" x14ac:dyDescent="0.25">
      <c r="A163" s="149" t="s">
        <v>258</v>
      </c>
      <c r="B163" s="150" t="s">
        <v>661</v>
      </c>
      <c r="C163" s="139" t="s">
        <v>148</v>
      </c>
      <c r="D163" s="208">
        <v>26</v>
      </c>
      <c r="E163" s="151"/>
      <c r="F163" s="151"/>
      <c r="G163" s="151">
        <f t="shared" si="280"/>
        <v>0</v>
      </c>
      <c r="H163" s="151">
        <f t="shared" si="281"/>
        <v>0</v>
      </c>
      <c r="I163" s="151">
        <f t="shared" si="282"/>
        <v>0</v>
      </c>
      <c r="J163" s="151">
        <f t="shared" si="283"/>
        <v>0</v>
      </c>
      <c r="K163" s="160"/>
    </row>
    <row r="164" spans="1:11" s="113" customFormat="1" ht="45" x14ac:dyDescent="0.25">
      <c r="A164" s="149" t="s">
        <v>541</v>
      </c>
      <c r="B164" s="150" t="s">
        <v>486</v>
      </c>
      <c r="C164" s="139" t="s">
        <v>149</v>
      </c>
      <c r="D164" s="208">
        <v>64.5</v>
      </c>
      <c r="E164" s="151"/>
      <c r="F164" s="151"/>
      <c r="G164" s="151">
        <f t="shared" ref="G164" si="284">E164+F164</f>
        <v>0</v>
      </c>
      <c r="H164" s="151">
        <f t="shared" ref="H164" si="285">D164*E164</f>
        <v>0</v>
      </c>
      <c r="I164" s="151">
        <f t="shared" ref="I164" si="286">D164*F164</f>
        <v>0</v>
      </c>
      <c r="J164" s="151">
        <f t="shared" ref="J164" si="287">(E164+F164)*D164</f>
        <v>0</v>
      </c>
      <c r="K164" s="156" t="s">
        <v>282</v>
      </c>
    </row>
    <row r="165" spans="1:11" s="113" customFormat="1" ht="15.75" x14ac:dyDescent="0.25">
      <c r="A165" s="143" t="s">
        <v>75</v>
      </c>
      <c r="B165" s="144" t="s">
        <v>151</v>
      </c>
      <c r="C165" s="145"/>
      <c r="D165" s="145"/>
      <c r="E165" s="148"/>
      <c r="F165" s="148"/>
      <c r="G165" s="148"/>
      <c r="H165" s="148"/>
      <c r="I165" s="148"/>
      <c r="J165" s="148"/>
      <c r="K165" s="148"/>
    </row>
    <row r="166" spans="1:11" s="113" customFormat="1" ht="30" x14ac:dyDescent="0.25">
      <c r="A166" s="149" t="s">
        <v>260</v>
      </c>
      <c r="B166" s="150" t="s">
        <v>259</v>
      </c>
      <c r="C166" s="139" t="s">
        <v>149</v>
      </c>
      <c r="D166" s="208">
        <v>112.5</v>
      </c>
      <c r="E166" s="151"/>
      <c r="F166" s="151"/>
      <c r="G166" s="151">
        <f t="shared" ref="G166:G177" si="288">E166+F166</f>
        <v>0</v>
      </c>
      <c r="H166" s="151">
        <f t="shared" ref="H166:H177" si="289">D166*E166</f>
        <v>0</v>
      </c>
      <c r="I166" s="151">
        <f t="shared" ref="I166:I177" si="290">D166*F166</f>
        <v>0</v>
      </c>
      <c r="J166" s="151">
        <f t="shared" ref="J166:J177" si="291">(E166+F166)*D166</f>
        <v>0</v>
      </c>
      <c r="K166" s="155"/>
    </row>
    <row r="167" spans="1:11" s="113" customFormat="1" ht="45" x14ac:dyDescent="0.25">
      <c r="A167" s="149" t="s">
        <v>261</v>
      </c>
      <c r="B167" s="150" t="s">
        <v>423</v>
      </c>
      <c r="C167" s="139" t="s">
        <v>105</v>
      </c>
      <c r="D167" s="208">
        <v>9.5</v>
      </c>
      <c r="E167" s="151"/>
      <c r="F167" s="151"/>
      <c r="G167" s="151">
        <f t="shared" si="288"/>
        <v>0</v>
      </c>
      <c r="H167" s="151">
        <f t="shared" si="289"/>
        <v>0</v>
      </c>
      <c r="I167" s="151">
        <f t="shared" si="290"/>
        <v>0</v>
      </c>
      <c r="J167" s="151">
        <f t="shared" si="291"/>
        <v>0</v>
      </c>
      <c r="K167" s="155"/>
    </row>
    <row r="168" spans="1:11" s="113" customFormat="1" ht="30" x14ac:dyDescent="0.25">
      <c r="A168" s="149" t="s">
        <v>262</v>
      </c>
      <c r="B168" s="150" t="s">
        <v>253</v>
      </c>
      <c r="C168" s="139" t="s">
        <v>148</v>
      </c>
      <c r="D168" s="208">
        <v>55</v>
      </c>
      <c r="E168" s="151"/>
      <c r="F168" s="151"/>
      <c r="G168" s="151">
        <f t="shared" si="288"/>
        <v>0</v>
      </c>
      <c r="H168" s="151">
        <f t="shared" si="289"/>
        <v>0</v>
      </c>
      <c r="I168" s="151">
        <f t="shared" si="290"/>
        <v>0</v>
      </c>
      <c r="J168" s="151">
        <f t="shared" si="291"/>
        <v>0</v>
      </c>
      <c r="K168" s="155"/>
    </row>
    <row r="169" spans="1:11" s="113" customFormat="1" ht="30" x14ac:dyDescent="0.25">
      <c r="A169" s="149" t="s">
        <v>263</v>
      </c>
      <c r="B169" s="150" t="s">
        <v>254</v>
      </c>
      <c r="C169" s="139" t="s">
        <v>148</v>
      </c>
      <c r="D169" s="208">
        <v>55</v>
      </c>
      <c r="E169" s="151"/>
      <c r="F169" s="151"/>
      <c r="G169" s="151">
        <f t="shared" si="288"/>
        <v>0</v>
      </c>
      <c r="H169" s="151">
        <f t="shared" si="289"/>
        <v>0</v>
      </c>
      <c r="I169" s="151">
        <f t="shared" si="290"/>
        <v>0</v>
      </c>
      <c r="J169" s="151">
        <f t="shared" si="291"/>
        <v>0</v>
      </c>
      <c r="K169" s="155"/>
    </row>
    <row r="170" spans="1:11" s="113" customFormat="1" ht="30" x14ac:dyDescent="0.25">
      <c r="A170" s="149" t="s">
        <v>264</v>
      </c>
      <c r="B170" s="150" t="s">
        <v>536</v>
      </c>
      <c r="C170" s="139" t="s">
        <v>148</v>
      </c>
      <c r="D170" s="208">
        <v>55</v>
      </c>
      <c r="E170" s="151"/>
      <c r="F170" s="151"/>
      <c r="G170" s="151">
        <f t="shared" si="288"/>
        <v>0</v>
      </c>
      <c r="H170" s="151">
        <f t="shared" si="289"/>
        <v>0</v>
      </c>
      <c r="I170" s="151">
        <f t="shared" si="290"/>
        <v>0</v>
      </c>
      <c r="J170" s="151">
        <f t="shared" si="291"/>
        <v>0</v>
      </c>
      <c r="K170" s="201"/>
    </row>
    <row r="171" spans="1:11" s="113" customFormat="1" ht="30" x14ac:dyDescent="0.25">
      <c r="A171" s="149" t="s">
        <v>265</v>
      </c>
      <c r="B171" s="150" t="s">
        <v>305</v>
      </c>
      <c r="C171" s="139" t="s">
        <v>164</v>
      </c>
      <c r="D171" s="208">
        <v>97.5</v>
      </c>
      <c r="E171" s="151"/>
      <c r="F171" s="151"/>
      <c r="G171" s="151">
        <f t="shared" ref="G171" si="292">E171+F171</f>
        <v>0</v>
      </c>
      <c r="H171" s="151">
        <f t="shared" ref="H171" si="293">D171*E171</f>
        <v>0</v>
      </c>
      <c r="I171" s="151">
        <f t="shared" ref="I171" si="294">D171*F171</f>
        <v>0</v>
      </c>
      <c r="J171" s="151">
        <f t="shared" ref="J171" si="295">(E171+F171)*D171</f>
        <v>0</v>
      </c>
      <c r="K171" s="156"/>
    </row>
    <row r="172" spans="1:11" s="113" customFormat="1" ht="30" x14ac:dyDescent="0.25">
      <c r="A172" s="149" t="s">
        <v>266</v>
      </c>
      <c r="B172" s="150" t="s">
        <v>306</v>
      </c>
      <c r="C172" s="139" t="s">
        <v>148</v>
      </c>
      <c r="D172" s="208">
        <v>522.5</v>
      </c>
      <c r="E172" s="151"/>
      <c r="F172" s="151"/>
      <c r="G172" s="151">
        <f t="shared" si="288"/>
        <v>0</v>
      </c>
      <c r="H172" s="151">
        <f t="shared" si="289"/>
        <v>0</v>
      </c>
      <c r="I172" s="151">
        <f t="shared" si="290"/>
        <v>0</v>
      </c>
      <c r="J172" s="151">
        <f t="shared" si="291"/>
        <v>0</v>
      </c>
      <c r="K172" s="155"/>
    </row>
    <row r="173" spans="1:11" s="113" customFormat="1" ht="30" customHeight="1" x14ac:dyDescent="0.25">
      <c r="A173" s="149" t="s">
        <v>267</v>
      </c>
      <c r="B173" s="150" t="s">
        <v>660</v>
      </c>
      <c r="C173" s="139" t="s">
        <v>148</v>
      </c>
      <c r="D173" s="208">
        <v>577.5</v>
      </c>
      <c r="E173" s="151"/>
      <c r="F173" s="151"/>
      <c r="G173" s="151">
        <f t="shared" ref="G173" si="296">E173+F173</f>
        <v>0</v>
      </c>
      <c r="H173" s="151">
        <f t="shared" ref="H173" si="297">D173*E173</f>
        <v>0</v>
      </c>
      <c r="I173" s="151">
        <f t="shared" ref="I173" si="298">D173*F173</f>
        <v>0</v>
      </c>
      <c r="J173" s="151">
        <f t="shared" ref="J173" si="299">(E173+F173)*D173</f>
        <v>0</v>
      </c>
      <c r="K173" s="155"/>
    </row>
    <row r="174" spans="1:11" s="113" customFormat="1" ht="45" x14ac:dyDescent="0.25">
      <c r="A174" s="149" t="s">
        <v>268</v>
      </c>
      <c r="B174" s="150" t="s">
        <v>568</v>
      </c>
      <c r="C174" s="139" t="s">
        <v>148</v>
      </c>
      <c r="D174" s="208">
        <v>577.5</v>
      </c>
      <c r="E174" s="151"/>
      <c r="F174" s="151"/>
      <c r="G174" s="151">
        <f t="shared" si="288"/>
        <v>0</v>
      </c>
      <c r="H174" s="151">
        <f t="shared" si="289"/>
        <v>0</v>
      </c>
      <c r="I174" s="151">
        <f t="shared" si="290"/>
        <v>0</v>
      </c>
      <c r="J174" s="151">
        <f t="shared" si="291"/>
        <v>0</v>
      </c>
      <c r="K174" s="156" t="s">
        <v>488</v>
      </c>
    </row>
    <row r="175" spans="1:11" s="113" customFormat="1" ht="45" x14ac:dyDescent="0.25">
      <c r="A175" s="149" t="s">
        <v>269</v>
      </c>
      <c r="B175" s="150" t="s">
        <v>487</v>
      </c>
      <c r="C175" s="139" t="s">
        <v>149</v>
      </c>
      <c r="D175" s="208">
        <v>2.75</v>
      </c>
      <c r="E175" s="151"/>
      <c r="F175" s="151"/>
      <c r="G175" s="151">
        <f t="shared" ref="G175" si="300">E175+F175</f>
        <v>0</v>
      </c>
      <c r="H175" s="151">
        <f t="shared" ref="H175" si="301">D175*E175</f>
        <v>0</v>
      </c>
      <c r="I175" s="151">
        <f t="shared" ref="I175" si="302">D175*F175</f>
        <v>0</v>
      </c>
      <c r="J175" s="151">
        <f t="shared" ref="J175" si="303">(E175+F175)*D175</f>
        <v>0</v>
      </c>
      <c r="K175" s="156" t="s">
        <v>282</v>
      </c>
    </row>
    <row r="176" spans="1:11" s="113" customFormat="1" ht="45" x14ac:dyDescent="0.25">
      <c r="A176" s="149" t="s">
        <v>270</v>
      </c>
      <c r="B176" s="150" t="s">
        <v>542</v>
      </c>
      <c r="C176" s="139" t="s">
        <v>105</v>
      </c>
      <c r="D176" s="208">
        <v>476.25</v>
      </c>
      <c r="E176" s="151"/>
      <c r="F176" s="151"/>
      <c r="G176" s="151">
        <f t="shared" si="288"/>
        <v>0</v>
      </c>
      <c r="H176" s="151">
        <f t="shared" si="289"/>
        <v>0</v>
      </c>
      <c r="I176" s="151">
        <f t="shared" si="290"/>
        <v>0</v>
      </c>
      <c r="J176" s="151">
        <f t="shared" si="291"/>
        <v>0</v>
      </c>
      <c r="K176" s="156" t="s">
        <v>490</v>
      </c>
    </row>
    <row r="177" spans="1:11" s="113" customFormat="1" ht="45" x14ac:dyDescent="0.25">
      <c r="A177" s="149" t="s">
        <v>283</v>
      </c>
      <c r="B177" s="150" t="s">
        <v>662</v>
      </c>
      <c r="C177" s="139" t="s">
        <v>148</v>
      </c>
      <c r="D177" s="208">
        <v>71.5</v>
      </c>
      <c r="E177" s="151"/>
      <c r="F177" s="151"/>
      <c r="G177" s="151">
        <f t="shared" si="288"/>
        <v>0</v>
      </c>
      <c r="H177" s="151">
        <f t="shared" si="289"/>
        <v>0</v>
      </c>
      <c r="I177" s="151">
        <f t="shared" si="290"/>
        <v>0</v>
      </c>
      <c r="J177" s="151">
        <f t="shared" si="291"/>
        <v>0</v>
      </c>
      <c r="K177" s="155"/>
    </row>
    <row r="178" spans="1:11" s="113" customFormat="1" ht="15.75" x14ac:dyDescent="0.25">
      <c r="A178" s="143" t="s">
        <v>76</v>
      </c>
      <c r="B178" s="144" t="s">
        <v>160</v>
      </c>
      <c r="C178" s="145"/>
      <c r="D178" s="145"/>
      <c r="E178" s="146"/>
      <c r="F178" s="146"/>
      <c r="G178" s="146"/>
      <c r="H178" s="146"/>
      <c r="I178" s="146"/>
      <c r="J178" s="146"/>
      <c r="K178" s="148"/>
    </row>
    <row r="179" spans="1:11" s="113" customFormat="1" ht="45" x14ac:dyDescent="0.25">
      <c r="A179" s="149" t="s">
        <v>274</v>
      </c>
      <c r="B179" s="150" t="s">
        <v>424</v>
      </c>
      <c r="C179" s="139" t="s">
        <v>105</v>
      </c>
      <c r="D179" s="208">
        <v>6</v>
      </c>
      <c r="E179" s="151"/>
      <c r="F179" s="151"/>
      <c r="G179" s="151">
        <f t="shared" ref="G179:G183" si="304">E179+F179</f>
        <v>0</v>
      </c>
      <c r="H179" s="151">
        <f t="shared" ref="H179:H183" si="305">D179*E179</f>
        <v>0</v>
      </c>
      <c r="I179" s="151">
        <f t="shared" ref="I179:I183" si="306">D179*F179</f>
        <v>0</v>
      </c>
      <c r="J179" s="151">
        <f t="shared" ref="J179:J183" si="307">(E179+F179)*D179</f>
        <v>0</v>
      </c>
      <c r="K179" s="155"/>
    </row>
    <row r="180" spans="1:11" s="113" customFormat="1" ht="45" x14ac:dyDescent="0.25">
      <c r="A180" s="149" t="s">
        <v>275</v>
      </c>
      <c r="B180" s="154" t="s">
        <v>491</v>
      </c>
      <c r="C180" s="209" t="s">
        <v>148</v>
      </c>
      <c r="D180" s="208">
        <v>6.25</v>
      </c>
      <c r="E180" s="151"/>
      <c r="F180" s="151"/>
      <c r="G180" s="151">
        <f t="shared" si="304"/>
        <v>0</v>
      </c>
      <c r="H180" s="151">
        <f t="shared" si="305"/>
        <v>0</v>
      </c>
      <c r="I180" s="151">
        <f t="shared" si="306"/>
        <v>0</v>
      </c>
      <c r="J180" s="151">
        <f t="shared" si="307"/>
        <v>0</v>
      </c>
      <c r="K180" s="155"/>
    </row>
    <row r="181" spans="1:11" s="113" customFormat="1" ht="45" x14ac:dyDescent="0.25">
      <c r="A181" s="149" t="s">
        <v>276</v>
      </c>
      <c r="B181" s="154" t="s">
        <v>425</v>
      </c>
      <c r="C181" s="209" t="s">
        <v>148</v>
      </c>
      <c r="D181" s="208">
        <v>5.5</v>
      </c>
      <c r="E181" s="151"/>
      <c r="F181" s="151"/>
      <c r="G181" s="151">
        <f t="shared" si="304"/>
        <v>0</v>
      </c>
      <c r="H181" s="151">
        <f t="shared" si="305"/>
        <v>0</v>
      </c>
      <c r="I181" s="151">
        <f t="shared" si="306"/>
        <v>0</v>
      </c>
      <c r="J181" s="151">
        <f t="shared" si="307"/>
        <v>0</v>
      </c>
      <c r="K181" s="155"/>
    </row>
    <row r="182" spans="1:11" s="113" customFormat="1" ht="30" x14ac:dyDescent="0.25">
      <c r="A182" s="149" t="s">
        <v>277</v>
      </c>
      <c r="B182" s="154" t="s">
        <v>357</v>
      </c>
      <c r="C182" s="209" t="s">
        <v>148</v>
      </c>
      <c r="D182" s="208">
        <v>5.5</v>
      </c>
      <c r="E182" s="151"/>
      <c r="F182" s="151"/>
      <c r="G182" s="151">
        <f t="shared" si="304"/>
        <v>0</v>
      </c>
      <c r="H182" s="151">
        <f t="shared" si="305"/>
        <v>0</v>
      </c>
      <c r="I182" s="151">
        <f t="shared" si="306"/>
        <v>0</v>
      </c>
      <c r="J182" s="151">
        <f t="shared" si="307"/>
        <v>0</v>
      </c>
      <c r="K182" s="155"/>
    </row>
    <row r="183" spans="1:11" s="113" customFormat="1" ht="45" x14ac:dyDescent="0.25">
      <c r="A183" s="149" t="s">
        <v>278</v>
      </c>
      <c r="B183" s="154" t="s">
        <v>503</v>
      </c>
      <c r="C183" s="209" t="s">
        <v>148</v>
      </c>
      <c r="D183" s="208">
        <v>5.5</v>
      </c>
      <c r="E183" s="151"/>
      <c r="F183" s="151"/>
      <c r="G183" s="151">
        <f t="shared" si="304"/>
        <v>0</v>
      </c>
      <c r="H183" s="151">
        <f t="shared" si="305"/>
        <v>0</v>
      </c>
      <c r="I183" s="151">
        <f t="shared" si="306"/>
        <v>0</v>
      </c>
      <c r="J183" s="151">
        <f t="shared" si="307"/>
        <v>0</v>
      </c>
      <c r="K183" s="155"/>
    </row>
    <row r="184" spans="1:11" s="113" customFormat="1" ht="30" x14ac:dyDescent="0.25">
      <c r="A184" s="149" t="s">
        <v>279</v>
      </c>
      <c r="B184" s="150" t="s">
        <v>663</v>
      </c>
      <c r="C184" s="139" t="s">
        <v>148</v>
      </c>
      <c r="D184" s="208">
        <v>159.5</v>
      </c>
      <c r="E184" s="151"/>
      <c r="F184" s="151"/>
      <c r="G184" s="151">
        <f t="shared" ref="G184:G188" si="308">E184+F184</f>
        <v>0</v>
      </c>
      <c r="H184" s="151">
        <f t="shared" ref="H184:H188" si="309">D184*E184</f>
        <v>0</v>
      </c>
      <c r="I184" s="151">
        <f t="shared" ref="I184:I188" si="310">D184*F184</f>
        <v>0</v>
      </c>
      <c r="J184" s="151">
        <f t="shared" ref="J184:J188" si="311">(E184+F184)*D184</f>
        <v>0</v>
      </c>
      <c r="K184" s="155"/>
    </row>
    <row r="185" spans="1:11" s="113" customFormat="1" ht="33" customHeight="1" x14ac:dyDescent="0.25">
      <c r="A185" s="149" t="s">
        <v>352</v>
      </c>
      <c r="B185" s="150" t="s">
        <v>426</v>
      </c>
      <c r="C185" s="139" t="s">
        <v>148</v>
      </c>
      <c r="D185" s="208">
        <v>153</v>
      </c>
      <c r="E185" s="151"/>
      <c r="F185" s="151"/>
      <c r="G185" s="151">
        <f t="shared" si="308"/>
        <v>0</v>
      </c>
      <c r="H185" s="151">
        <f t="shared" si="309"/>
        <v>0</v>
      </c>
      <c r="I185" s="151">
        <f t="shared" si="310"/>
        <v>0</v>
      </c>
      <c r="J185" s="151">
        <f t="shared" si="311"/>
        <v>0</v>
      </c>
      <c r="K185" s="155"/>
    </row>
    <row r="186" spans="1:11" s="113" customFormat="1" ht="30" x14ac:dyDescent="0.25">
      <c r="A186" s="149" t="s">
        <v>354</v>
      </c>
      <c r="B186" s="150" t="s">
        <v>663</v>
      </c>
      <c r="C186" s="139" t="s">
        <v>148</v>
      </c>
      <c r="D186" s="208">
        <v>159.5</v>
      </c>
      <c r="E186" s="151"/>
      <c r="F186" s="151"/>
      <c r="G186" s="151">
        <f t="shared" si="308"/>
        <v>0</v>
      </c>
      <c r="H186" s="151">
        <f t="shared" si="309"/>
        <v>0</v>
      </c>
      <c r="I186" s="151">
        <f t="shared" si="310"/>
        <v>0</v>
      </c>
      <c r="J186" s="151">
        <f t="shared" si="311"/>
        <v>0</v>
      </c>
      <c r="K186" s="155"/>
    </row>
    <row r="187" spans="1:11" s="113" customFormat="1" ht="45" x14ac:dyDescent="0.25">
      <c r="A187" s="149" t="s">
        <v>355</v>
      </c>
      <c r="B187" s="154" t="s">
        <v>428</v>
      </c>
      <c r="C187" s="209" t="s">
        <v>148</v>
      </c>
      <c r="D187" s="208">
        <v>159.5</v>
      </c>
      <c r="E187" s="151"/>
      <c r="F187" s="151"/>
      <c r="G187" s="151">
        <f t="shared" si="308"/>
        <v>0</v>
      </c>
      <c r="H187" s="151">
        <f t="shared" si="309"/>
        <v>0</v>
      </c>
      <c r="I187" s="151">
        <f t="shared" si="310"/>
        <v>0</v>
      </c>
      <c r="J187" s="151">
        <f t="shared" si="311"/>
        <v>0</v>
      </c>
      <c r="K187" s="155"/>
    </row>
    <row r="188" spans="1:11" s="113" customFormat="1" ht="60" x14ac:dyDescent="0.25">
      <c r="A188" s="149" t="s">
        <v>356</v>
      </c>
      <c r="B188" s="154" t="s">
        <v>429</v>
      </c>
      <c r="C188" s="139" t="s">
        <v>148</v>
      </c>
      <c r="D188" s="208">
        <v>159.5</v>
      </c>
      <c r="E188" s="151"/>
      <c r="F188" s="151"/>
      <c r="G188" s="151">
        <f t="shared" si="308"/>
        <v>0</v>
      </c>
      <c r="H188" s="151">
        <f t="shared" si="309"/>
        <v>0</v>
      </c>
      <c r="I188" s="151">
        <f t="shared" si="310"/>
        <v>0</v>
      </c>
      <c r="J188" s="151">
        <f t="shared" si="311"/>
        <v>0</v>
      </c>
      <c r="K188" s="155"/>
    </row>
    <row r="189" spans="1:11" s="113" customFormat="1" ht="60" x14ac:dyDescent="0.25">
      <c r="A189" s="149" t="s">
        <v>358</v>
      </c>
      <c r="B189" s="154" t="s">
        <v>427</v>
      </c>
      <c r="C189" s="139" t="s">
        <v>148</v>
      </c>
      <c r="D189" s="208">
        <v>159.5</v>
      </c>
      <c r="E189" s="151"/>
      <c r="F189" s="151"/>
      <c r="G189" s="151">
        <f t="shared" ref="G189" si="312">E189+F189</f>
        <v>0</v>
      </c>
      <c r="H189" s="151">
        <f t="shared" ref="H189" si="313">D189*E189</f>
        <v>0</v>
      </c>
      <c r="I189" s="151">
        <f t="shared" ref="I189" si="314">D189*F189</f>
        <v>0</v>
      </c>
      <c r="J189" s="151">
        <f t="shared" ref="J189" si="315">(E189+F189)*D189</f>
        <v>0</v>
      </c>
      <c r="K189" s="156" t="s">
        <v>280</v>
      </c>
    </row>
    <row r="190" spans="1:11" s="113" customFormat="1" ht="15.75" x14ac:dyDescent="0.25">
      <c r="A190" s="143" t="s">
        <v>77</v>
      </c>
      <c r="B190" s="144" t="s">
        <v>601</v>
      </c>
      <c r="C190" s="145"/>
      <c r="D190" s="145"/>
      <c r="E190" s="146"/>
      <c r="F190" s="146"/>
      <c r="G190" s="146"/>
      <c r="H190" s="146"/>
      <c r="I190" s="146"/>
      <c r="J190" s="146"/>
      <c r="K190" s="148"/>
    </row>
    <row r="191" spans="1:11" s="113" customFormat="1" ht="30" customHeight="1" x14ac:dyDescent="0.25">
      <c r="A191" s="149" t="s">
        <v>285</v>
      </c>
      <c r="B191" s="154" t="s">
        <v>318</v>
      </c>
      <c r="C191" s="139" t="s">
        <v>148</v>
      </c>
      <c r="D191" s="208">
        <v>10</v>
      </c>
      <c r="E191" s="151"/>
      <c r="F191" s="151"/>
      <c r="G191" s="151">
        <f t="shared" ref="G191:G218" si="316">E191+F191</f>
        <v>0</v>
      </c>
      <c r="H191" s="151">
        <f t="shared" ref="H191:H218" si="317">D191*E191</f>
        <v>0</v>
      </c>
      <c r="I191" s="151">
        <f t="shared" ref="I191:I218" si="318">D191*F191</f>
        <v>0</v>
      </c>
      <c r="J191" s="151">
        <f t="shared" ref="J191:J218" si="319">(E191+F191)*D191</f>
        <v>0</v>
      </c>
      <c r="K191" s="149"/>
    </row>
    <row r="192" spans="1:11" s="113" customFormat="1" ht="30" customHeight="1" x14ac:dyDescent="0.25">
      <c r="A192" s="149" t="s">
        <v>286</v>
      </c>
      <c r="B192" s="154" t="s">
        <v>357</v>
      </c>
      <c r="C192" s="209" t="s">
        <v>148</v>
      </c>
      <c r="D192" s="208">
        <v>10</v>
      </c>
      <c r="E192" s="151"/>
      <c r="F192" s="151"/>
      <c r="G192" s="151">
        <f t="shared" ref="G192" si="320">E192+F192</f>
        <v>0</v>
      </c>
      <c r="H192" s="151">
        <f t="shared" ref="H192" si="321">D192*E192</f>
        <v>0</v>
      </c>
      <c r="I192" s="151">
        <f t="shared" ref="I192" si="322">D192*F192</f>
        <v>0</v>
      </c>
      <c r="J192" s="151">
        <f t="shared" ref="J192" si="323">(E192+F192)*D192</f>
        <v>0</v>
      </c>
      <c r="K192" s="149"/>
    </row>
    <row r="193" spans="1:11" s="113" customFormat="1" ht="30" x14ac:dyDescent="0.25">
      <c r="A193" s="149" t="s">
        <v>287</v>
      </c>
      <c r="B193" s="150" t="s">
        <v>663</v>
      </c>
      <c r="C193" s="139" t="s">
        <v>148</v>
      </c>
      <c r="D193" s="208">
        <v>10</v>
      </c>
      <c r="E193" s="151"/>
      <c r="F193" s="151"/>
      <c r="G193" s="151">
        <f t="shared" si="316"/>
        <v>0</v>
      </c>
      <c r="H193" s="151">
        <f t="shared" si="317"/>
        <v>0</v>
      </c>
      <c r="I193" s="151">
        <f t="shared" si="318"/>
        <v>0</v>
      </c>
      <c r="J193" s="151">
        <f t="shared" si="319"/>
        <v>0</v>
      </c>
      <c r="K193" s="149"/>
    </row>
    <row r="194" spans="1:11" s="113" customFormat="1" ht="30" x14ac:dyDescent="0.25">
      <c r="A194" s="149" t="s">
        <v>288</v>
      </c>
      <c r="B194" s="150" t="s">
        <v>430</v>
      </c>
      <c r="C194" s="139" t="s">
        <v>148</v>
      </c>
      <c r="D194" s="208">
        <v>10</v>
      </c>
      <c r="E194" s="151"/>
      <c r="F194" s="151"/>
      <c r="G194" s="151">
        <f t="shared" si="316"/>
        <v>0</v>
      </c>
      <c r="H194" s="151">
        <f t="shared" si="317"/>
        <v>0</v>
      </c>
      <c r="I194" s="151">
        <f t="shared" si="318"/>
        <v>0</v>
      </c>
      <c r="J194" s="151">
        <f t="shared" si="319"/>
        <v>0</v>
      </c>
      <c r="K194" s="149"/>
    </row>
    <row r="195" spans="1:11" s="113" customFormat="1" ht="30" x14ac:dyDescent="0.25">
      <c r="A195" s="149" t="s">
        <v>289</v>
      </c>
      <c r="B195" s="150" t="s">
        <v>663</v>
      </c>
      <c r="C195" s="139" t="s">
        <v>148</v>
      </c>
      <c r="D195" s="208">
        <v>250</v>
      </c>
      <c r="E195" s="151"/>
      <c r="F195" s="151"/>
      <c r="G195" s="151">
        <f t="shared" si="316"/>
        <v>0</v>
      </c>
      <c r="H195" s="151">
        <f t="shared" si="317"/>
        <v>0</v>
      </c>
      <c r="I195" s="151">
        <f t="shared" si="318"/>
        <v>0</v>
      </c>
      <c r="J195" s="151">
        <f t="shared" si="319"/>
        <v>0</v>
      </c>
      <c r="K195" s="149"/>
    </row>
    <row r="196" spans="1:11" s="113" customFormat="1" ht="30" x14ac:dyDescent="0.25">
      <c r="A196" s="149" t="s">
        <v>290</v>
      </c>
      <c r="B196" s="154" t="s">
        <v>284</v>
      </c>
      <c r="C196" s="139" t="s">
        <v>148</v>
      </c>
      <c r="D196" s="208">
        <v>250</v>
      </c>
      <c r="E196" s="151"/>
      <c r="F196" s="151"/>
      <c r="G196" s="151">
        <f t="shared" si="316"/>
        <v>0</v>
      </c>
      <c r="H196" s="151">
        <f t="shared" si="317"/>
        <v>0</v>
      </c>
      <c r="I196" s="151">
        <f t="shared" si="318"/>
        <v>0</v>
      </c>
      <c r="J196" s="151">
        <f t="shared" si="319"/>
        <v>0</v>
      </c>
      <c r="K196" s="149"/>
    </row>
    <row r="197" spans="1:11" s="113" customFormat="1" ht="30" x14ac:dyDescent="0.25">
      <c r="A197" s="149" t="s">
        <v>291</v>
      </c>
      <c r="B197" s="150" t="s">
        <v>663</v>
      </c>
      <c r="C197" s="139" t="s">
        <v>148</v>
      </c>
      <c r="D197" s="208">
        <v>250</v>
      </c>
      <c r="E197" s="151"/>
      <c r="F197" s="151"/>
      <c r="G197" s="151">
        <f t="shared" si="316"/>
        <v>0</v>
      </c>
      <c r="H197" s="151">
        <f t="shared" si="317"/>
        <v>0</v>
      </c>
      <c r="I197" s="151">
        <f t="shared" si="318"/>
        <v>0</v>
      </c>
      <c r="J197" s="151">
        <f t="shared" si="319"/>
        <v>0</v>
      </c>
      <c r="K197" s="149"/>
    </row>
    <row r="198" spans="1:11" s="113" customFormat="1" ht="45" x14ac:dyDescent="0.25">
      <c r="A198" s="149" t="s">
        <v>292</v>
      </c>
      <c r="B198" s="150" t="s">
        <v>495</v>
      </c>
      <c r="C198" s="139" t="s">
        <v>148</v>
      </c>
      <c r="D198" s="208">
        <v>0</v>
      </c>
      <c r="E198" s="151"/>
      <c r="F198" s="151"/>
      <c r="G198" s="151">
        <f t="shared" si="316"/>
        <v>0</v>
      </c>
      <c r="H198" s="151">
        <f t="shared" si="317"/>
        <v>0</v>
      </c>
      <c r="I198" s="151">
        <f t="shared" si="318"/>
        <v>0</v>
      </c>
      <c r="J198" s="151">
        <f t="shared" si="319"/>
        <v>0</v>
      </c>
      <c r="K198" s="156" t="s">
        <v>494</v>
      </c>
    </row>
    <row r="199" spans="1:11" s="113" customFormat="1" ht="45" x14ac:dyDescent="0.25">
      <c r="A199" s="149" t="s">
        <v>293</v>
      </c>
      <c r="B199" s="150" t="s">
        <v>353</v>
      </c>
      <c r="C199" s="139" t="s">
        <v>148</v>
      </c>
      <c r="D199" s="208">
        <v>245</v>
      </c>
      <c r="E199" s="151"/>
      <c r="F199" s="151"/>
      <c r="G199" s="151">
        <f t="shared" si="316"/>
        <v>0</v>
      </c>
      <c r="H199" s="151">
        <f t="shared" si="317"/>
        <v>0</v>
      </c>
      <c r="I199" s="151">
        <f t="shared" si="318"/>
        <v>0</v>
      </c>
      <c r="J199" s="151">
        <f t="shared" si="319"/>
        <v>0</v>
      </c>
      <c r="K199" s="156" t="s">
        <v>493</v>
      </c>
    </row>
    <row r="200" spans="1:11" s="113" customFormat="1" ht="45" x14ac:dyDescent="0.25">
      <c r="A200" s="149" t="s">
        <v>294</v>
      </c>
      <c r="B200" s="150" t="s">
        <v>492</v>
      </c>
      <c r="C200" s="139" t="s">
        <v>149</v>
      </c>
      <c r="D200" s="208">
        <v>1</v>
      </c>
      <c r="E200" s="151"/>
      <c r="F200" s="151"/>
      <c r="G200" s="151">
        <f t="shared" si="316"/>
        <v>0</v>
      </c>
      <c r="H200" s="151">
        <f t="shared" si="317"/>
        <v>0</v>
      </c>
      <c r="I200" s="151">
        <f t="shared" si="318"/>
        <v>0</v>
      </c>
      <c r="J200" s="151">
        <f t="shared" si="319"/>
        <v>0</v>
      </c>
      <c r="K200" s="156" t="s">
        <v>282</v>
      </c>
    </row>
    <row r="201" spans="1:11" s="113" customFormat="1" ht="45" x14ac:dyDescent="0.25">
      <c r="A201" s="149" t="s">
        <v>295</v>
      </c>
      <c r="B201" s="150" t="s">
        <v>586</v>
      </c>
      <c r="C201" s="139" t="s">
        <v>105</v>
      </c>
      <c r="D201" s="208">
        <v>219.5</v>
      </c>
      <c r="E201" s="151"/>
      <c r="F201" s="151"/>
      <c r="G201" s="151">
        <f t="shared" si="316"/>
        <v>0</v>
      </c>
      <c r="H201" s="151">
        <f t="shared" si="317"/>
        <v>0</v>
      </c>
      <c r="I201" s="151">
        <f t="shared" si="318"/>
        <v>0</v>
      </c>
      <c r="J201" s="151">
        <f t="shared" si="319"/>
        <v>0</v>
      </c>
      <c r="K201" s="156" t="s">
        <v>490</v>
      </c>
    </row>
    <row r="202" spans="1:11" s="113" customFormat="1" ht="45" x14ac:dyDescent="0.25">
      <c r="A202" s="149" t="s">
        <v>431</v>
      </c>
      <c r="B202" s="150" t="s">
        <v>664</v>
      </c>
      <c r="C202" s="139" t="s">
        <v>105</v>
      </c>
      <c r="D202" s="208">
        <v>33</v>
      </c>
      <c r="E202" s="151"/>
      <c r="F202" s="151"/>
      <c r="G202" s="151">
        <f t="shared" si="316"/>
        <v>0</v>
      </c>
      <c r="H202" s="151">
        <f t="shared" si="317"/>
        <v>0</v>
      </c>
      <c r="I202" s="151">
        <f t="shared" si="318"/>
        <v>0</v>
      </c>
      <c r="J202" s="151">
        <f t="shared" si="319"/>
        <v>0</v>
      </c>
      <c r="K202" s="149"/>
    </row>
    <row r="203" spans="1:11" s="113" customFormat="1" ht="15.75" x14ac:dyDescent="0.25">
      <c r="A203" s="143" t="s">
        <v>108</v>
      </c>
      <c r="B203" s="144" t="s">
        <v>602</v>
      </c>
      <c r="C203" s="145"/>
      <c r="D203" s="145"/>
      <c r="E203" s="146"/>
      <c r="F203" s="146"/>
      <c r="G203" s="146"/>
      <c r="H203" s="146"/>
      <c r="I203" s="146"/>
      <c r="J203" s="146"/>
      <c r="K203" s="148"/>
    </row>
    <row r="204" spans="1:11" s="113" customFormat="1" ht="15.75" x14ac:dyDescent="0.25">
      <c r="A204" s="149" t="s">
        <v>297</v>
      </c>
      <c r="B204" s="150" t="s">
        <v>665</v>
      </c>
      <c r="C204" s="139" t="s">
        <v>148</v>
      </c>
      <c r="D204" s="208">
        <v>7.5</v>
      </c>
      <c r="E204" s="151"/>
      <c r="F204" s="151"/>
      <c r="G204" s="151">
        <f t="shared" ref="G204" si="324">E204+F204</f>
        <v>0</v>
      </c>
      <c r="H204" s="151">
        <f t="shared" ref="H204" si="325">D204*E204</f>
        <v>0</v>
      </c>
      <c r="I204" s="151">
        <f t="shared" ref="I204" si="326">D204*F204</f>
        <v>0</v>
      </c>
      <c r="J204" s="151">
        <f t="shared" ref="J204" si="327">(E204+F204)*D204</f>
        <v>0</v>
      </c>
      <c r="K204" s="149"/>
    </row>
    <row r="205" spans="1:11" s="113" customFormat="1" ht="27" customHeight="1" x14ac:dyDescent="0.25">
      <c r="A205" s="149" t="s">
        <v>298</v>
      </c>
      <c r="B205" s="150" t="s">
        <v>433</v>
      </c>
      <c r="C205" s="139" t="s">
        <v>164</v>
      </c>
      <c r="D205" s="208">
        <v>8.5</v>
      </c>
      <c r="E205" s="151"/>
      <c r="F205" s="151"/>
      <c r="G205" s="151">
        <f t="shared" ref="G205" si="328">E205+F205</f>
        <v>0</v>
      </c>
      <c r="H205" s="151">
        <f t="shared" ref="H205" si="329">D205*E205</f>
        <v>0</v>
      </c>
      <c r="I205" s="151">
        <f t="shared" ref="I205" si="330">D205*F205</f>
        <v>0</v>
      </c>
      <c r="J205" s="151">
        <f t="shared" ref="J205" si="331">(E205+F205)*D205</f>
        <v>0</v>
      </c>
      <c r="K205" s="149"/>
    </row>
    <row r="206" spans="1:11" s="113" customFormat="1" ht="45" x14ac:dyDescent="0.25">
      <c r="A206" s="149" t="s">
        <v>299</v>
      </c>
      <c r="B206" s="150" t="s">
        <v>436</v>
      </c>
      <c r="C206" s="139" t="s">
        <v>148</v>
      </c>
      <c r="D206" s="208">
        <v>12.75</v>
      </c>
      <c r="E206" s="151"/>
      <c r="F206" s="151"/>
      <c r="G206" s="151">
        <f t="shared" ref="G206" si="332">E206+F206</f>
        <v>0</v>
      </c>
      <c r="H206" s="151">
        <f t="shared" ref="H206" si="333">D206*E206</f>
        <v>0</v>
      </c>
      <c r="I206" s="151">
        <f t="shared" ref="I206" si="334">D206*F206</f>
        <v>0</v>
      </c>
      <c r="J206" s="151">
        <f t="shared" ref="J206" si="335">(E206+F206)*D206</f>
        <v>0</v>
      </c>
      <c r="K206" s="149"/>
    </row>
    <row r="207" spans="1:11" s="113" customFormat="1" ht="30" x14ac:dyDescent="0.25">
      <c r="A207" s="149" t="s">
        <v>300</v>
      </c>
      <c r="B207" s="154" t="s">
        <v>667</v>
      </c>
      <c r="C207" s="209" t="s">
        <v>148</v>
      </c>
      <c r="D207" s="208">
        <v>43.5</v>
      </c>
      <c r="E207" s="151"/>
      <c r="F207" s="151"/>
      <c r="G207" s="151">
        <f t="shared" ref="G207:G212" si="336">E207+F207</f>
        <v>0</v>
      </c>
      <c r="H207" s="151">
        <f t="shared" ref="H207:H212" si="337">D207*E207</f>
        <v>0</v>
      </c>
      <c r="I207" s="151">
        <f t="shared" ref="I207:I212" si="338">D207*F207</f>
        <v>0</v>
      </c>
      <c r="J207" s="151">
        <f t="shared" ref="J207:J212" si="339">(E207+F207)*D207</f>
        <v>0</v>
      </c>
      <c r="K207" s="149"/>
    </row>
    <row r="208" spans="1:11" s="113" customFormat="1" ht="30" x14ac:dyDescent="0.25">
      <c r="A208" s="149" t="s">
        <v>301</v>
      </c>
      <c r="B208" s="154" t="s">
        <v>666</v>
      </c>
      <c r="C208" s="209" t="s">
        <v>148</v>
      </c>
      <c r="D208" s="208">
        <v>43.5</v>
      </c>
      <c r="E208" s="151"/>
      <c r="F208" s="151"/>
      <c r="G208" s="151">
        <f t="shared" si="336"/>
        <v>0</v>
      </c>
      <c r="H208" s="151">
        <f t="shared" si="337"/>
        <v>0</v>
      </c>
      <c r="I208" s="151">
        <f t="shared" si="338"/>
        <v>0</v>
      </c>
      <c r="J208" s="151">
        <f t="shared" si="339"/>
        <v>0</v>
      </c>
      <c r="K208" s="149"/>
    </row>
    <row r="209" spans="1:11" s="113" customFormat="1" ht="45" x14ac:dyDescent="0.25">
      <c r="A209" s="149" t="s">
        <v>302</v>
      </c>
      <c r="B209" s="154" t="s">
        <v>535</v>
      </c>
      <c r="C209" s="209" t="s">
        <v>148</v>
      </c>
      <c r="D209" s="208">
        <v>43.5</v>
      </c>
      <c r="E209" s="151"/>
      <c r="F209" s="151"/>
      <c r="G209" s="151">
        <f t="shared" si="336"/>
        <v>0</v>
      </c>
      <c r="H209" s="151">
        <f t="shared" si="337"/>
        <v>0</v>
      </c>
      <c r="I209" s="151">
        <f t="shared" si="338"/>
        <v>0</v>
      </c>
      <c r="J209" s="151">
        <f t="shared" si="339"/>
        <v>0</v>
      </c>
      <c r="K209" s="149"/>
    </row>
    <row r="210" spans="1:11" s="113" customFormat="1" ht="30" x14ac:dyDescent="0.25">
      <c r="A210" s="149" t="s">
        <v>303</v>
      </c>
      <c r="B210" s="154" t="s">
        <v>668</v>
      </c>
      <c r="C210" s="209" t="s">
        <v>148</v>
      </c>
      <c r="D210" s="208">
        <v>43.5</v>
      </c>
      <c r="E210" s="151"/>
      <c r="F210" s="151"/>
      <c r="G210" s="151">
        <f t="shared" si="336"/>
        <v>0</v>
      </c>
      <c r="H210" s="151">
        <f t="shared" si="337"/>
        <v>0</v>
      </c>
      <c r="I210" s="151">
        <f t="shared" si="338"/>
        <v>0</v>
      </c>
      <c r="J210" s="151">
        <f t="shared" si="339"/>
        <v>0</v>
      </c>
      <c r="K210" s="149"/>
    </row>
    <row r="211" spans="1:11" s="113" customFormat="1" ht="30" x14ac:dyDescent="0.25">
      <c r="A211" s="149" t="s">
        <v>304</v>
      </c>
      <c r="B211" s="150" t="s">
        <v>663</v>
      </c>
      <c r="C211" s="139" t="s">
        <v>148</v>
      </c>
      <c r="D211" s="208">
        <v>43.5</v>
      </c>
      <c r="E211" s="151"/>
      <c r="F211" s="151"/>
      <c r="G211" s="151">
        <f t="shared" si="336"/>
        <v>0</v>
      </c>
      <c r="H211" s="151">
        <f t="shared" si="337"/>
        <v>0</v>
      </c>
      <c r="I211" s="151">
        <f t="shared" si="338"/>
        <v>0</v>
      </c>
      <c r="J211" s="151">
        <f t="shared" si="339"/>
        <v>0</v>
      </c>
      <c r="K211" s="149"/>
    </row>
    <row r="212" spans="1:11" s="113" customFormat="1" ht="30" x14ac:dyDescent="0.25">
      <c r="A212" s="149" t="s">
        <v>437</v>
      </c>
      <c r="B212" s="150" t="s">
        <v>669</v>
      </c>
      <c r="C212" s="139" t="s">
        <v>148</v>
      </c>
      <c r="D212" s="208">
        <v>43.5</v>
      </c>
      <c r="E212" s="151"/>
      <c r="F212" s="151"/>
      <c r="G212" s="151">
        <f t="shared" si="336"/>
        <v>0</v>
      </c>
      <c r="H212" s="151">
        <f t="shared" si="337"/>
        <v>0</v>
      </c>
      <c r="I212" s="151">
        <f t="shared" si="338"/>
        <v>0</v>
      </c>
      <c r="J212" s="151">
        <f t="shared" si="339"/>
        <v>0</v>
      </c>
      <c r="K212" s="149"/>
    </row>
    <row r="213" spans="1:11" s="113" customFormat="1" ht="30" x14ac:dyDescent="0.25">
      <c r="A213" s="149" t="s">
        <v>439</v>
      </c>
      <c r="B213" s="150" t="s">
        <v>670</v>
      </c>
      <c r="C213" s="139" t="s">
        <v>148</v>
      </c>
      <c r="D213" s="208">
        <v>124.5</v>
      </c>
      <c r="E213" s="151"/>
      <c r="F213" s="151"/>
      <c r="G213" s="151">
        <f t="shared" si="316"/>
        <v>0</v>
      </c>
      <c r="H213" s="151">
        <f t="shared" si="317"/>
        <v>0</v>
      </c>
      <c r="I213" s="151">
        <f t="shared" si="318"/>
        <v>0</v>
      </c>
      <c r="J213" s="151">
        <f t="shared" si="319"/>
        <v>0</v>
      </c>
      <c r="K213" s="149"/>
    </row>
    <row r="214" spans="1:11" s="113" customFormat="1" ht="60" x14ac:dyDescent="0.25">
      <c r="A214" s="149" t="s">
        <v>497</v>
      </c>
      <c r="B214" s="154" t="s">
        <v>429</v>
      </c>
      <c r="C214" s="139" t="s">
        <v>148</v>
      </c>
      <c r="D214" s="208">
        <v>12</v>
      </c>
      <c r="E214" s="151"/>
      <c r="F214" s="151"/>
      <c r="G214" s="151">
        <f t="shared" ref="G214" si="340">E214+F214</f>
        <v>0</v>
      </c>
      <c r="H214" s="151">
        <f t="shared" ref="H214" si="341">D214*E214</f>
        <v>0</v>
      </c>
      <c r="I214" s="151">
        <f t="shared" ref="I214" si="342">D214*F214</f>
        <v>0</v>
      </c>
      <c r="J214" s="151">
        <f t="shared" ref="J214" si="343">(E214+F214)*D214</f>
        <v>0</v>
      </c>
      <c r="K214" s="149"/>
    </row>
    <row r="215" spans="1:11" s="113" customFormat="1" ht="45" x14ac:dyDescent="0.25">
      <c r="A215" s="149" t="s">
        <v>498</v>
      </c>
      <c r="B215" s="154" t="s">
        <v>434</v>
      </c>
      <c r="C215" s="139" t="s">
        <v>148</v>
      </c>
      <c r="D215" s="208">
        <v>66.5</v>
      </c>
      <c r="E215" s="151"/>
      <c r="F215" s="151"/>
      <c r="G215" s="151">
        <f t="shared" si="316"/>
        <v>0</v>
      </c>
      <c r="H215" s="151">
        <f t="shared" si="317"/>
        <v>0</v>
      </c>
      <c r="I215" s="151">
        <f t="shared" si="318"/>
        <v>0</v>
      </c>
      <c r="J215" s="151">
        <f t="shared" si="319"/>
        <v>0</v>
      </c>
      <c r="K215" s="149"/>
    </row>
    <row r="216" spans="1:11" s="113" customFormat="1" ht="45" x14ac:dyDescent="0.25">
      <c r="A216" s="149" t="s">
        <v>499</v>
      </c>
      <c r="B216" s="150" t="s">
        <v>671</v>
      </c>
      <c r="C216" s="139" t="s">
        <v>148</v>
      </c>
      <c r="D216" s="208">
        <v>66.5</v>
      </c>
      <c r="E216" s="151"/>
      <c r="F216" s="151"/>
      <c r="G216" s="151">
        <f t="shared" si="316"/>
        <v>0</v>
      </c>
      <c r="H216" s="151">
        <f t="shared" si="317"/>
        <v>0</v>
      </c>
      <c r="I216" s="151">
        <f t="shared" si="318"/>
        <v>0</v>
      </c>
      <c r="J216" s="151">
        <f t="shared" si="319"/>
        <v>0</v>
      </c>
      <c r="K216" s="149"/>
    </row>
    <row r="217" spans="1:11" s="113" customFormat="1" ht="75" x14ac:dyDescent="0.25">
      <c r="A217" s="149" t="s">
        <v>500</v>
      </c>
      <c r="B217" s="154" t="s">
        <v>438</v>
      </c>
      <c r="C217" s="139" t="s">
        <v>148</v>
      </c>
      <c r="D217" s="208">
        <v>12</v>
      </c>
      <c r="E217" s="151"/>
      <c r="F217" s="151"/>
      <c r="G217" s="151">
        <f t="shared" ref="G217" si="344">E217+F217</f>
        <v>0</v>
      </c>
      <c r="H217" s="151">
        <f t="shared" ref="H217" si="345">D217*E217</f>
        <v>0</v>
      </c>
      <c r="I217" s="151">
        <f t="shared" ref="I217" si="346">D217*F217</f>
        <v>0</v>
      </c>
      <c r="J217" s="151">
        <f t="shared" ref="J217" si="347">(E217+F217)*D217</f>
        <v>0</v>
      </c>
      <c r="K217" s="150" t="s">
        <v>280</v>
      </c>
    </row>
    <row r="218" spans="1:11" s="113" customFormat="1" ht="45" x14ac:dyDescent="0.25">
      <c r="A218" s="149" t="s">
        <v>501</v>
      </c>
      <c r="B218" s="150" t="s">
        <v>359</v>
      </c>
      <c r="C218" s="139" t="s">
        <v>148</v>
      </c>
      <c r="D218" s="208">
        <v>124.5</v>
      </c>
      <c r="E218" s="134"/>
      <c r="F218" s="134"/>
      <c r="G218" s="151">
        <f t="shared" si="316"/>
        <v>0</v>
      </c>
      <c r="H218" s="151">
        <f t="shared" si="317"/>
        <v>0</v>
      </c>
      <c r="I218" s="151">
        <f t="shared" si="318"/>
        <v>0</v>
      </c>
      <c r="J218" s="151">
        <f t="shared" si="319"/>
        <v>0</v>
      </c>
      <c r="K218" s="156" t="s">
        <v>496</v>
      </c>
    </row>
    <row r="219" spans="1:11" s="113" customFormat="1" ht="30" customHeight="1" x14ac:dyDescent="0.25">
      <c r="A219" s="149" t="s">
        <v>502</v>
      </c>
      <c r="B219" s="150" t="s">
        <v>587</v>
      </c>
      <c r="C219" s="139" t="s">
        <v>105</v>
      </c>
      <c r="D219" s="208">
        <v>153.75</v>
      </c>
      <c r="E219" s="134"/>
      <c r="F219" s="134"/>
      <c r="G219" s="151">
        <f t="shared" ref="G219:G220" si="348">E219+F219</f>
        <v>0</v>
      </c>
      <c r="H219" s="151">
        <f t="shared" ref="H219:H220" si="349">D219*E219</f>
        <v>0</v>
      </c>
      <c r="I219" s="151">
        <f t="shared" ref="I219:I220" si="350">D219*F219</f>
        <v>0</v>
      </c>
      <c r="J219" s="151">
        <f t="shared" ref="J219:J220" si="351">(E219+F219)*D219</f>
        <v>0</v>
      </c>
      <c r="K219" s="150" t="s">
        <v>296</v>
      </c>
    </row>
    <row r="220" spans="1:11" s="113" customFormat="1" ht="45" x14ac:dyDescent="0.25">
      <c r="A220" s="149" t="s">
        <v>574</v>
      </c>
      <c r="B220" s="150" t="s">
        <v>435</v>
      </c>
      <c r="C220" s="139" t="s">
        <v>149</v>
      </c>
      <c r="D220" s="208">
        <v>10</v>
      </c>
      <c r="E220" s="134"/>
      <c r="F220" s="134"/>
      <c r="G220" s="151">
        <f t="shared" si="348"/>
        <v>0</v>
      </c>
      <c r="H220" s="151">
        <f t="shared" si="349"/>
        <v>0</v>
      </c>
      <c r="I220" s="151">
        <f t="shared" si="350"/>
        <v>0</v>
      </c>
      <c r="J220" s="151">
        <f t="shared" si="351"/>
        <v>0</v>
      </c>
      <c r="K220" s="156" t="s">
        <v>282</v>
      </c>
    </row>
    <row r="221" spans="1:11" s="113" customFormat="1" ht="15.75" x14ac:dyDescent="0.25">
      <c r="A221" s="143" t="s">
        <v>143</v>
      </c>
      <c r="B221" s="144" t="s">
        <v>364</v>
      </c>
      <c r="C221" s="145"/>
      <c r="D221" s="145"/>
      <c r="E221" s="146"/>
      <c r="F221" s="146"/>
      <c r="G221" s="146"/>
      <c r="H221" s="146"/>
      <c r="I221" s="146"/>
      <c r="J221" s="146"/>
      <c r="K221" s="148"/>
    </row>
    <row r="222" spans="1:11" s="113" customFormat="1" ht="30" x14ac:dyDescent="0.25">
      <c r="A222" s="149" t="s">
        <v>309</v>
      </c>
      <c r="B222" s="150" t="s">
        <v>305</v>
      </c>
      <c r="C222" s="139" t="s">
        <v>164</v>
      </c>
      <c r="D222" s="208">
        <v>20</v>
      </c>
      <c r="E222" s="134"/>
      <c r="F222" s="134"/>
      <c r="G222" s="151">
        <f t="shared" ref="G222:G229" si="352">E222+F222</f>
        <v>0</v>
      </c>
      <c r="H222" s="151">
        <f t="shared" ref="H222:H229" si="353">D222*E222</f>
        <v>0</v>
      </c>
      <c r="I222" s="151">
        <f t="shared" ref="I222:I229" si="354">D222*F222</f>
        <v>0</v>
      </c>
      <c r="J222" s="151">
        <f t="shared" ref="J222:J229" si="355">(E222+F222)*D222</f>
        <v>0</v>
      </c>
      <c r="K222" s="156"/>
    </row>
    <row r="223" spans="1:11" s="113" customFormat="1" ht="30" x14ac:dyDescent="0.25">
      <c r="A223" s="149" t="s">
        <v>310</v>
      </c>
      <c r="B223" s="150" t="s">
        <v>536</v>
      </c>
      <c r="C223" s="139" t="s">
        <v>148</v>
      </c>
      <c r="D223" s="208">
        <v>25</v>
      </c>
      <c r="E223" s="134"/>
      <c r="F223" s="134"/>
      <c r="G223" s="151">
        <f t="shared" ref="G223" si="356">E223+F223</f>
        <v>0</v>
      </c>
      <c r="H223" s="151">
        <f t="shared" ref="H223" si="357">D223*E223</f>
        <v>0</v>
      </c>
      <c r="I223" s="151">
        <f t="shared" ref="I223" si="358">D223*F223</f>
        <v>0</v>
      </c>
      <c r="J223" s="151">
        <f t="shared" ref="J223" si="359">(E223+F223)*D223</f>
        <v>0</v>
      </c>
      <c r="K223" s="156" t="s">
        <v>281</v>
      </c>
    </row>
    <row r="224" spans="1:11" s="113" customFormat="1" ht="30" x14ac:dyDescent="0.25">
      <c r="A224" s="149" t="s">
        <v>311</v>
      </c>
      <c r="B224" s="150" t="s">
        <v>306</v>
      </c>
      <c r="C224" s="139" t="s">
        <v>148</v>
      </c>
      <c r="D224" s="208">
        <v>73</v>
      </c>
      <c r="E224" s="134"/>
      <c r="F224" s="134"/>
      <c r="G224" s="151">
        <f t="shared" si="352"/>
        <v>0</v>
      </c>
      <c r="H224" s="151">
        <f t="shared" si="353"/>
        <v>0</v>
      </c>
      <c r="I224" s="151">
        <f t="shared" si="354"/>
        <v>0</v>
      </c>
      <c r="J224" s="151">
        <f t="shared" si="355"/>
        <v>0</v>
      </c>
      <c r="K224" s="156"/>
    </row>
    <row r="225" spans="1:11" s="113" customFormat="1" ht="30" x14ac:dyDescent="0.25">
      <c r="A225" s="149" t="s">
        <v>312</v>
      </c>
      <c r="B225" s="150" t="s">
        <v>663</v>
      </c>
      <c r="C225" s="139" t="s">
        <v>148</v>
      </c>
      <c r="D225" s="208">
        <v>100</v>
      </c>
      <c r="E225" s="134"/>
      <c r="F225" s="134"/>
      <c r="G225" s="151">
        <f t="shared" ref="G225" si="360">E225+F225</f>
        <v>0</v>
      </c>
      <c r="H225" s="151">
        <f t="shared" ref="H225" si="361">D225*E225</f>
        <v>0</v>
      </c>
      <c r="I225" s="151">
        <f t="shared" ref="I225" si="362">D225*F225</f>
        <v>0</v>
      </c>
      <c r="J225" s="151">
        <f t="shared" ref="J225" si="363">(E225+F225)*D225</f>
        <v>0</v>
      </c>
      <c r="K225" s="156"/>
    </row>
    <row r="226" spans="1:11" s="113" customFormat="1" ht="45" x14ac:dyDescent="0.25">
      <c r="A226" s="149" t="s">
        <v>313</v>
      </c>
      <c r="B226" s="150" t="s">
        <v>589</v>
      </c>
      <c r="C226" s="139" t="s">
        <v>148</v>
      </c>
      <c r="D226" s="208">
        <v>100</v>
      </c>
      <c r="E226" s="134"/>
      <c r="F226" s="134"/>
      <c r="G226" s="151">
        <f t="shared" ref="G226:G228" si="364">E226+F226</f>
        <v>0</v>
      </c>
      <c r="H226" s="151">
        <f t="shared" ref="H226:H228" si="365">D226*E226</f>
        <v>0</v>
      </c>
      <c r="I226" s="151">
        <f t="shared" ref="I226:I228" si="366">D226*F226</f>
        <v>0</v>
      </c>
      <c r="J226" s="151">
        <f t="shared" ref="J226:J228" si="367">(E226+F226)*D226</f>
        <v>0</v>
      </c>
      <c r="K226" s="156" t="s">
        <v>588</v>
      </c>
    </row>
    <row r="227" spans="1:11" s="113" customFormat="1" ht="45" x14ac:dyDescent="0.25">
      <c r="A227" s="149" t="s">
        <v>314</v>
      </c>
      <c r="B227" s="150" t="s">
        <v>435</v>
      </c>
      <c r="C227" s="139" t="s">
        <v>149</v>
      </c>
      <c r="D227" s="208">
        <v>2</v>
      </c>
      <c r="E227" s="134"/>
      <c r="F227" s="134"/>
      <c r="G227" s="151">
        <f t="shared" si="364"/>
        <v>0</v>
      </c>
      <c r="H227" s="151">
        <f t="shared" si="365"/>
        <v>0</v>
      </c>
      <c r="I227" s="151">
        <f t="shared" si="366"/>
        <v>0</v>
      </c>
      <c r="J227" s="151">
        <f t="shared" si="367"/>
        <v>0</v>
      </c>
      <c r="K227" s="156" t="s">
        <v>282</v>
      </c>
    </row>
    <row r="228" spans="1:11" s="113" customFormat="1" ht="45" x14ac:dyDescent="0.25">
      <c r="A228" s="149" t="s">
        <v>315</v>
      </c>
      <c r="B228" s="150" t="s">
        <v>542</v>
      </c>
      <c r="C228" s="139" t="s">
        <v>105</v>
      </c>
      <c r="D228" s="208">
        <v>47</v>
      </c>
      <c r="E228" s="134"/>
      <c r="F228" s="134"/>
      <c r="G228" s="151">
        <f t="shared" si="364"/>
        <v>0</v>
      </c>
      <c r="H228" s="151">
        <f t="shared" si="365"/>
        <v>0</v>
      </c>
      <c r="I228" s="151">
        <f t="shared" si="366"/>
        <v>0</v>
      </c>
      <c r="J228" s="151">
        <f t="shared" si="367"/>
        <v>0</v>
      </c>
      <c r="K228" s="156" t="s">
        <v>490</v>
      </c>
    </row>
    <row r="229" spans="1:11" s="113" customFormat="1" ht="45" x14ac:dyDescent="0.25">
      <c r="A229" s="149" t="s">
        <v>316</v>
      </c>
      <c r="B229" s="150" t="s">
        <v>422</v>
      </c>
      <c r="C229" s="139" t="s">
        <v>148</v>
      </c>
      <c r="D229" s="208">
        <v>7</v>
      </c>
      <c r="E229" s="134"/>
      <c r="F229" s="134"/>
      <c r="G229" s="151">
        <f t="shared" si="352"/>
        <v>0</v>
      </c>
      <c r="H229" s="151">
        <f t="shared" si="353"/>
        <v>0</v>
      </c>
      <c r="I229" s="151">
        <f t="shared" si="354"/>
        <v>0</v>
      </c>
      <c r="J229" s="151">
        <f t="shared" si="355"/>
        <v>0</v>
      </c>
      <c r="K229" s="156"/>
    </row>
    <row r="230" spans="1:11" s="116" customFormat="1" ht="15.75" x14ac:dyDescent="0.25">
      <c r="A230" s="143" t="s">
        <v>6</v>
      </c>
      <c r="B230" s="144" t="s">
        <v>317</v>
      </c>
      <c r="C230" s="145"/>
      <c r="D230" s="145"/>
      <c r="E230" s="146"/>
      <c r="F230" s="146"/>
      <c r="G230" s="147"/>
      <c r="H230" s="147"/>
      <c r="I230" s="147"/>
      <c r="J230" s="147"/>
      <c r="K230" s="148"/>
    </row>
    <row r="231" spans="1:11" s="113" customFormat="1" ht="15.75" x14ac:dyDescent="0.25">
      <c r="A231" s="143" t="s">
        <v>153</v>
      </c>
      <c r="B231" s="144" t="s">
        <v>603</v>
      </c>
      <c r="C231" s="145"/>
      <c r="D231" s="145"/>
      <c r="E231" s="146"/>
      <c r="F231" s="146"/>
      <c r="G231" s="146"/>
      <c r="H231" s="146"/>
      <c r="I231" s="146"/>
      <c r="J231" s="146"/>
      <c r="K231" s="148"/>
    </row>
    <row r="232" spans="1:11" s="113" customFormat="1" ht="30" x14ac:dyDescent="0.25">
      <c r="A232" s="149" t="s">
        <v>319</v>
      </c>
      <c r="B232" s="150" t="s">
        <v>440</v>
      </c>
      <c r="C232" s="139" t="s">
        <v>148</v>
      </c>
      <c r="D232" s="208">
        <v>130</v>
      </c>
      <c r="E232" s="151"/>
      <c r="F232" s="151"/>
      <c r="G232" s="151">
        <f t="shared" ref="G232" si="368">E232+F232</f>
        <v>0</v>
      </c>
      <c r="H232" s="151">
        <f t="shared" ref="H232" si="369">D232*E232</f>
        <v>0</v>
      </c>
      <c r="I232" s="151">
        <f t="shared" ref="I232" si="370">D232*F232</f>
        <v>0</v>
      </c>
      <c r="J232" s="151">
        <f t="shared" ref="J232" si="371">(E232+F232)*D232</f>
        <v>0</v>
      </c>
      <c r="K232" s="156"/>
    </row>
    <row r="233" spans="1:11" s="113" customFormat="1" ht="30" x14ac:dyDescent="0.25">
      <c r="A233" s="149" t="s">
        <v>320</v>
      </c>
      <c r="B233" s="150" t="s">
        <v>441</v>
      </c>
      <c r="C233" s="139" t="s">
        <v>148</v>
      </c>
      <c r="D233" s="208">
        <v>45.5</v>
      </c>
      <c r="E233" s="151"/>
      <c r="F233" s="151"/>
      <c r="G233" s="151">
        <f t="shared" ref="G233" si="372">E233+F233</f>
        <v>0</v>
      </c>
      <c r="H233" s="151">
        <f t="shared" ref="H233" si="373">D233*E233</f>
        <v>0</v>
      </c>
      <c r="I233" s="151">
        <f t="shared" ref="I233" si="374">D233*F233</f>
        <v>0</v>
      </c>
      <c r="J233" s="151">
        <f t="shared" ref="J233" si="375">(E233+F233)*D233</f>
        <v>0</v>
      </c>
      <c r="K233" s="156"/>
    </row>
    <row r="234" spans="1:11" s="113" customFormat="1" ht="15.75" x14ac:dyDescent="0.25">
      <c r="A234" s="143" t="s">
        <v>154</v>
      </c>
      <c r="B234" s="144" t="s">
        <v>605</v>
      </c>
      <c r="C234" s="145"/>
      <c r="D234" s="145">
        <v>0</v>
      </c>
      <c r="E234" s="146"/>
      <c r="F234" s="146"/>
      <c r="G234" s="146"/>
      <c r="H234" s="146"/>
      <c r="I234" s="146"/>
      <c r="J234" s="146"/>
      <c r="K234" s="148"/>
    </row>
    <row r="235" spans="1:11" s="113" customFormat="1" ht="30" x14ac:dyDescent="0.25">
      <c r="A235" s="149" t="s">
        <v>322</v>
      </c>
      <c r="B235" s="150" t="s">
        <v>594</v>
      </c>
      <c r="C235" s="139" t="s">
        <v>148</v>
      </c>
      <c r="D235" s="208">
        <v>5</v>
      </c>
      <c r="E235" s="151"/>
      <c r="F235" s="151"/>
      <c r="G235" s="151">
        <f t="shared" ref="G235" si="376">E235+F235</f>
        <v>0</v>
      </c>
      <c r="H235" s="151">
        <f t="shared" ref="H235" si="377">D235*E235</f>
        <v>0</v>
      </c>
      <c r="I235" s="151">
        <f t="shared" ref="I235" si="378">D235*F235</f>
        <v>0</v>
      </c>
      <c r="J235" s="151">
        <f t="shared" ref="J235" si="379">(E235+F235)*D235</f>
        <v>0</v>
      </c>
      <c r="K235" s="156"/>
    </row>
    <row r="236" spans="1:11" s="113" customFormat="1" ht="30" x14ac:dyDescent="0.25">
      <c r="A236" s="149" t="s">
        <v>543</v>
      </c>
      <c r="B236" s="150" t="s">
        <v>595</v>
      </c>
      <c r="C236" s="139" t="s">
        <v>148</v>
      </c>
      <c r="D236" s="208">
        <v>10</v>
      </c>
      <c r="E236" s="151"/>
      <c r="F236" s="151"/>
      <c r="G236" s="151">
        <f t="shared" ref="G236" si="380">E236+F236</f>
        <v>0</v>
      </c>
      <c r="H236" s="151">
        <f t="shared" ref="H236" si="381">D236*E236</f>
        <v>0</v>
      </c>
      <c r="I236" s="151">
        <f t="shared" ref="I236" si="382">D236*F236</f>
        <v>0</v>
      </c>
      <c r="J236" s="151">
        <f t="shared" ref="J236" si="383">(E236+F236)*D236</f>
        <v>0</v>
      </c>
      <c r="K236" s="156"/>
    </row>
    <row r="237" spans="1:11" s="113" customFormat="1" ht="45" x14ac:dyDescent="0.25">
      <c r="A237" s="149" t="s">
        <v>576</v>
      </c>
      <c r="B237" s="150" t="s">
        <v>672</v>
      </c>
      <c r="C237" s="139" t="s">
        <v>149</v>
      </c>
      <c r="D237" s="208">
        <v>1.5</v>
      </c>
      <c r="E237" s="151"/>
      <c r="F237" s="151"/>
      <c r="G237" s="151">
        <f t="shared" ref="G237" si="384">E237+F237</f>
        <v>0</v>
      </c>
      <c r="H237" s="151">
        <f t="shared" ref="H237" si="385">D237*E237</f>
        <v>0</v>
      </c>
      <c r="I237" s="151">
        <f t="shared" ref="I237" si="386">D237*F237</f>
        <v>0</v>
      </c>
      <c r="J237" s="151">
        <f t="shared" ref="J237" si="387">(E237+F237)*D237</f>
        <v>0</v>
      </c>
      <c r="K237" s="156" t="s">
        <v>184</v>
      </c>
    </row>
    <row r="238" spans="1:11" s="113" customFormat="1" ht="27" customHeight="1" x14ac:dyDescent="0.25">
      <c r="A238" s="143" t="s">
        <v>7</v>
      </c>
      <c r="B238" s="144" t="s">
        <v>165</v>
      </c>
      <c r="C238" s="145"/>
      <c r="D238" s="145"/>
      <c r="E238" s="146"/>
      <c r="F238" s="146"/>
      <c r="G238" s="146"/>
      <c r="H238" s="146"/>
      <c r="I238" s="146"/>
      <c r="J238" s="146"/>
      <c r="K238" s="148"/>
    </row>
    <row r="239" spans="1:11" s="113" customFormat="1" ht="15.75" x14ac:dyDescent="0.25">
      <c r="A239" s="143" t="s">
        <v>155</v>
      </c>
      <c r="B239" s="144" t="s">
        <v>603</v>
      </c>
      <c r="C239" s="145"/>
      <c r="D239" s="145"/>
      <c r="E239" s="146"/>
      <c r="F239" s="146"/>
      <c r="G239" s="146"/>
      <c r="H239" s="146"/>
      <c r="I239" s="146"/>
      <c r="J239" s="146"/>
      <c r="K239" s="148"/>
    </row>
    <row r="240" spans="1:11" s="113" customFormat="1" ht="45" x14ac:dyDescent="0.25">
      <c r="A240" s="149" t="s">
        <v>323</v>
      </c>
      <c r="B240" s="150" t="s">
        <v>584</v>
      </c>
      <c r="C240" s="139" t="s">
        <v>149</v>
      </c>
      <c r="D240" s="208">
        <v>46</v>
      </c>
      <c r="E240" s="151"/>
      <c r="F240" s="151"/>
      <c r="G240" s="151">
        <f t="shared" ref="G240" si="388">E240+F240</f>
        <v>0</v>
      </c>
      <c r="H240" s="151">
        <f t="shared" ref="H240" si="389">D240*E240</f>
        <v>0</v>
      </c>
      <c r="I240" s="151">
        <f t="shared" ref="I240" si="390">D240*F240</f>
        <v>0</v>
      </c>
      <c r="J240" s="151">
        <f t="shared" ref="J240" si="391">(E240+F240)*D240</f>
        <v>0</v>
      </c>
      <c r="K240" s="156" t="s">
        <v>324</v>
      </c>
    </row>
    <row r="241" spans="1:11" s="113" customFormat="1" ht="30" customHeight="1" x14ac:dyDescent="0.25">
      <c r="A241" s="149" t="s">
        <v>325</v>
      </c>
      <c r="B241" s="150" t="s">
        <v>504</v>
      </c>
      <c r="C241" s="139" t="s">
        <v>148</v>
      </c>
      <c r="D241" s="208">
        <v>123.25</v>
      </c>
      <c r="E241" s="151"/>
      <c r="F241" s="151"/>
      <c r="G241" s="151">
        <f t="shared" ref="G241" si="392">E241+F241</f>
        <v>0</v>
      </c>
      <c r="H241" s="151">
        <f t="shared" ref="H241" si="393">D241*E241</f>
        <v>0</v>
      </c>
      <c r="I241" s="151">
        <f t="shared" ref="I241" si="394">D241*F241</f>
        <v>0</v>
      </c>
      <c r="J241" s="151">
        <f t="shared" ref="J241" si="395">(E241+F241)*D241</f>
        <v>0</v>
      </c>
      <c r="K241" s="156"/>
    </row>
    <row r="242" spans="1:11" s="113" customFormat="1" ht="30" customHeight="1" x14ac:dyDescent="0.25">
      <c r="A242" s="149" t="s">
        <v>546</v>
      </c>
      <c r="B242" s="150" t="s">
        <v>673</v>
      </c>
      <c r="C242" s="139" t="s">
        <v>148</v>
      </c>
      <c r="D242" s="208">
        <v>123.25</v>
      </c>
      <c r="E242" s="151"/>
      <c r="F242" s="151"/>
      <c r="G242" s="151">
        <f t="shared" ref="G242:G245" si="396">E242+F242</f>
        <v>0</v>
      </c>
      <c r="H242" s="151">
        <f t="shared" ref="H242:H245" si="397">D242*E242</f>
        <v>0</v>
      </c>
      <c r="I242" s="151">
        <f t="shared" ref="I242:I245" si="398">D242*F242</f>
        <v>0</v>
      </c>
      <c r="J242" s="151">
        <f t="shared" ref="J242:J245" si="399">(E242+F242)*D242</f>
        <v>0</v>
      </c>
      <c r="K242" s="156"/>
    </row>
    <row r="243" spans="1:11" s="113" customFormat="1" ht="30" customHeight="1" x14ac:dyDescent="0.25">
      <c r="A243" s="149" t="s">
        <v>547</v>
      </c>
      <c r="B243" s="154" t="s">
        <v>545</v>
      </c>
      <c r="C243" s="139" t="s">
        <v>148</v>
      </c>
      <c r="D243" s="208">
        <v>123.25</v>
      </c>
      <c r="E243" s="151"/>
      <c r="F243" s="151"/>
      <c r="G243" s="151">
        <f t="shared" si="396"/>
        <v>0</v>
      </c>
      <c r="H243" s="151">
        <f t="shared" si="397"/>
        <v>0</v>
      </c>
      <c r="I243" s="151">
        <f t="shared" si="398"/>
        <v>0</v>
      </c>
      <c r="J243" s="151">
        <f t="shared" si="399"/>
        <v>0</v>
      </c>
      <c r="K243" s="156"/>
    </row>
    <row r="244" spans="1:11" s="113" customFormat="1" ht="30" customHeight="1" x14ac:dyDescent="0.25">
      <c r="A244" s="149" t="s">
        <v>548</v>
      </c>
      <c r="B244" s="150" t="s">
        <v>673</v>
      </c>
      <c r="C244" s="139" t="s">
        <v>148</v>
      </c>
      <c r="D244" s="208">
        <v>123.25</v>
      </c>
      <c r="E244" s="151"/>
      <c r="F244" s="151"/>
      <c r="G244" s="151">
        <f t="shared" si="396"/>
        <v>0</v>
      </c>
      <c r="H244" s="151">
        <f t="shared" si="397"/>
        <v>0</v>
      </c>
      <c r="I244" s="151">
        <f t="shared" si="398"/>
        <v>0</v>
      </c>
      <c r="J244" s="151">
        <f t="shared" si="399"/>
        <v>0</v>
      </c>
      <c r="K244" s="156"/>
    </row>
    <row r="245" spans="1:11" s="113" customFormat="1" ht="30" customHeight="1" x14ac:dyDescent="0.25">
      <c r="A245" s="149" t="s">
        <v>549</v>
      </c>
      <c r="B245" s="150" t="s">
        <v>674</v>
      </c>
      <c r="C245" s="139" t="s">
        <v>148</v>
      </c>
      <c r="D245" s="208">
        <v>123.25</v>
      </c>
      <c r="E245" s="151"/>
      <c r="F245" s="151"/>
      <c r="G245" s="151">
        <f t="shared" si="396"/>
        <v>0</v>
      </c>
      <c r="H245" s="151">
        <f t="shared" si="397"/>
        <v>0</v>
      </c>
      <c r="I245" s="151">
        <f t="shared" si="398"/>
        <v>0</v>
      </c>
      <c r="J245" s="151">
        <f t="shared" si="399"/>
        <v>0</v>
      </c>
      <c r="K245" s="156"/>
    </row>
    <row r="246" spans="1:11" s="113" customFormat="1" ht="15.75" x14ac:dyDescent="0.25">
      <c r="A246" s="143" t="s">
        <v>156</v>
      </c>
      <c r="B246" s="144" t="s">
        <v>604</v>
      </c>
      <c r="C246" s="145"/>
      <c r="D246" s="145"/>
      <c r="E246" s="146"/>
      <c r="F246" s="146"/>
      <c r="G246" s="146"/>
      <c r="H246" s="146"/>
      <c r="I246" s="146"/>
      <c r="J246" s="146"/>
      <c r="K246" s="148"/>
    </row>
    <row r="247" spans="1:11" s="113" customFormat="1" ht="30" customHeight="1" x14ac:dyDescent="0.25">
      <c r="A247" s="149" t="s">
        <v>326</v>
      </c>
      <c r="B247" s="150" t="s">
        <v>504</v>
      </c>
      <c r="C247" s="139" t="s">
        <v>148</v>
      </c>
      <c r="D247" s="208">
        <v>1.25</v>
      </c>
      <c r="E247" s="151"/>
      <c r="F247" s="151"/>
      <c r="G247" s="151">
        <f t="shared" ref="G247" si="400">E247+F247</f>
        <v>0</v>
      </c>
      <c r="H247" s="151">
        <f t="shared" ref="H247" si="401">D247*E247</f>
        <v>0</v>
      </c>
      <c r="I247" s="151">
        <f t="shared" ref="I247" si="402">D247*F247</f>
        <v>0</v>
      </c>
      <c r="J247" s="151">
        <f t="shared" ref="J247" si="403">(E247+F247)*D247</f>
        <v>0</v>
      </c>
      <c r="K247" s="156"/>
    </row>
    <row r="248" spans="1:11" s="113" customFormat="1" ht="30" customHeight="1" x14ac:dyDescent="0.25">
      <c r="A248" s="149" t="s">
        <v>331</v>
      </c>
      <c r="B248" s="150" t="s">
        <v>673</v>
      </c>
      <c r="C248" s="139" t="s">
        <v>148</v>
      </c>
      <c r="D248" s="208">
        <v>1.25</v>
      </c>
      <c r="E248" s="151"/>
      <c r="F248" s="151"/>
      <c r="G248" s="151">
        <f t="shared" ref="G248" si="404">E248+F248</f>
        <v>0</v>
      </c>
      <c r="H248" s="151">
        <f t="shared" ref="H248" si="405">D248*E248</f>
        <v>0</v>
      </c>
      <c r="I248" s="151">
        <f t="shared" ref="I248" si="406">D248*F248</f>
        <v>0</v>
      </c>
      <c r="J248" s="151">
        <f t="shared" ref="J248" si="407">(E248+F248)*D248</f>
        <v>0</v>
      </c>
      <c r="K248" s="156"/>
    </row>
    <row r="249" spans="1:11" s="113" customFormat="1" ht="30" customHeight="1" x14ac:dyDescent="0.25">
      <c r="A249" s="149" t="s">
        <v>550</v>
      </c>
      <c r="B249" s="154" t="s">
        <v>545</v>
      </c>
      <c r="C249" s="139" t="s">
        <v>148</v>
      </c>
      <c r="D249" s="208">
        <v>1.25</v>
      </c>
      <c r="E249" s="151"/>
      <c r="F249" s="151"/>
      <c r="G249" s="151">
        <f t="shared" ref="G249" si="408">E249+F249</f>
        <v>0</v>
      </c>
      <c r="H249" s="151">
        <f t="shared" ref="H249" si="409">D249*E249</f>
        <v>0</v>
      </c>
      <c r="I249" s="151">
        <f t="shared" ref="I249" si="410">D249*F249</f>
        <v>0</v>
      </c>
      <c r="J249" s="151">
        <f t="shared" ref="J249" si="411">(E249+F249)*D249</f>
        <v>0</v>
      </c>
      <c r="K249" s="156"/>
    </row>
    <row r="250" spans="1:11" s="113" customFormat="1" ht="30" customHeight="1" x14ac:dyDescent="0.25">
      <c r="A250" s="149" t="s">
        <v>551</v>
      </c>
      <c r="B250" s="150" t="s">
        <v>673</v>
      </c>
      <c r="C250" s="139" t="s">
        <v>148</v>
      </c>
      <c r="D250" s="208">
        <v>1.25</v>
      </c>
      <c r="E250" s="151"/>
      <c r="F250" s="151"/>
      <c r="G250" s="151">
        <f t="shared" ref="G250:G251" si="412">E250+F250</f>
        <v>0</v>
      </c>
      <c r="H250" s="151">
        <f t="shared" ref="H250:H251" si="413">D250*E250</f>
        <v>0</v>
      </c>
      <c r="I250" s="151">
        <f t="shared" ref="I250:I251" si="414">D250*F250</f>
        <v>0</v>
      </c>
      <c r="J250" s="151">
        <f t="shared" ref="J250:J251" si="415">(E250+F250)*D250</f>
        <v>0</v>
      </c>
      <c r="K250" s="156"/>
    </row>
    <row r="251" spans="1:11" s="113" customFormat="1" ht="30" customHeight="1" x14ac:dyDescent="0.25">
      <c r="A251" s="149" t="s">
        <v>552</v>
      </c>
      <c r="B251" s="150" t="s">
        <v>675</v>
      </c>
      <c r="C251" s="139" t="s">
        <v>148</v>
      </c>
      <c r="D251" s="208">
        <v>1.25</v>
      </c>
      <c r="E251" s="151"/>
      <c r="F251" s="151"/>
      <c r="G251" s="151">
        <f t="shared" si="412"/>
        <v>0</v>
      </c>
      <c r="H251" s="151">
        <f t="shared" si="413"/>
        <v>0</v>
      </c>
      <c r="I251" s="151">
        <f t="shared" si="414"/>
        <v>0</v>
      </c>
      <c r="J251" s="151">
        <f t="shared" si="415"/>
        <v>0</v>
      </c>
      <c r="K251" s="156"/>
    </row>
    <row r="252" spans="1:11" s="113" customFormat="1" ht="45" customHeight="1" x14ac:dyDescent="0.25">
      <c r="A252" s="149" t="s">
        <v>553</v>
      </c>
      <c r="B252" s="150" t="s">
        <v>583</v>
      </c>
      <c r="C252" s="139" t="s">
        <v>149</v>
      </c>
      <c r="D252" s="208">
        <v>0.25</v>
      </c>
      <c r="E252" s="151"/>
      <c r="F252" s="151"/>
      <c r="G252" s="151">
        <f t="shared" ref="G252:G259" si="416">E252+F252</f>
        <v>0</v>
      </c>
      <c r="H252" s="151">
        <f t="shared" ref="H252:H259" si="417">D252*E252</f>
        <v>0</v>
      </c>
      <c r="I252" s="151">
        <f t="shared" ref="I252:I259" si="418">D252*F252</f>
        <v>0</v>
      </c>
      <c r="J252" s="151">
        <f t="shared" ref="J252:J259" si="419">(E252+F252)*D252</f>
        <v>0</v>
      </c>
      <c r="K252" s="156" t="s">
        <v>324</v>
      </c>
    </row>
    <row r="253" spans="1:11" s="113" customFormat="1" ht="15.75" x14ac:dyDescent="0.25">
      <c r="A253" s="143" t="s">
        <v>157</v>
      </c>
      <c r="B253" s="144" t="s">
        <v>600</v>
      </c>
      <c r="C253" s="145"/>
      <c r="D253" s="145"/>
      <c r="E253" s="146"/>
      <c r="F253" s="146"/>
      <c r="G253" s="146"/>
      <c r="H253" s="146"/>
      <c r="I253" s="146"/>
      <c r="J253" s="146"/>
      <c r="K253" s="148"/>
    </row>
    <row r="254" spans="1:11" s="113" customFormat="1" ht="35.25" customHeight="1" x14ac:dyDescent="0.25">
      <c r="A254" s="149" t="s">
        <v>327</v>
      </c>
      <c r="B254" s="150" t="s">
        <v>673</v>
      </c>
      <c r="C254" s="139" t="s">
        <v>148</v>
      </c>
      <c r="D254" s="208">
        <v>2.75</v>
      </c>
      <c r="E254" s="134"/>
      <c r="F254" s="134"/>
      <c r="G254" s="151">
        <f t="shared" ref="G254" si="420">E254+F254</f>
        <v>0</v>
      </c>
      <c r="H254" s="151">
        <f t="shared" ref="H254" si="421">D254*E254</f>
        <v>0</v>
      </c>
      <c r="I254" s="151">
        <f t="shared" ref="I254" si="422">D254*F254</f>
        <v>0</v>
      </c>
      <c r="J254" s="151">
        <f t="shared" ref="J254" si="423">(E254+F254)*D254</f>
        <v>0</v>
      </c>
      <c r="K254" s="155"/>
    </row>
    <row r="255" spans="1:11" s="113" customFormat="1" ht="30" x14ac:dyDescent="0.25">
      <c r="A255" s="149" t="s">
        <v>442</v>
      </c>
      <c r="B255" s="154" t="s">
        <v>545</v>
      </c>
      <c r="C255" s="139" t="s">
        <v>148</v>
      </c>
      <c r="D255" s="208">
        <v>2.75</v>
      </c>
      <c r="E255" s="134"/>
      <c r="F255" s="134"/>
      <c r="G255" s="151">
        <f t="shared" ref="G255:G257" si="424">E255+F255</f>
        <v>0</v>
      </c>
      <c r="H255" s="151">
        <f t="shared" ref="H255:H257" si="425">D255*E255</f>
        <v>0</v>
      </c>
      <c r="I255" s="151">
        <f t="shared" ref="I255:I257" si="426">D255*F255</f>
        <v>0</v>
      </c>
      <c r="J255" s="151">
        <f t="shared" ref="J255:J257" si="427">(E255+F255)*D255</f>
        <v>0</v>
      </c>
      <c r="K255" s="155"/>
    </row>
    <row r="256" spans="1:11" s="113" customFormat="1" ht="33" customHeight="1" x14ac:dyDescent="0.25">
      <c r="A256" s="149" t="s">
        <v>554</v>
      </c>
      <c r="B256" s="150" t="s">
        <v>673</v>
      </c>
      <c r="C256" s="139" t="s">
        <v>148</v>
      </c>
      <c r="D256" s="208">
        <v>2.75</v>
      </c>
      <c r="E256" s="134"/>
      <c r="F256" s="134"/>
      <c r="G256" s="151">
        <f t="shared" si="424"/>
        <v>0</v>
      </c>
      <c r="H256" s="151">
        <f t="shared" si="425"/>
        <v>0</v>
      </c>
      <c r="I256" s="151">
        <f t="shared" si="426"/>
        <v>0</v>
      </c>
      <c r="J256" s="151">
        <f t="shared" si="427"/>
        <v>0</v>
      </c>
      <c r="K256" s="155"/>
    </row>
    <row r="257" spans="1:11" s="113" customFormat="1" ht="30" x14ac:dyDescent="0.25">
      <c r="A257" s="149" t="s">
        <v>555</v>
      </c>
      <c r="B257" s="150" t="s">
        <v>674</v>
      </c>
      <c r="C257" s="139" t="s">
        <v>148</v>
      </c>
      <c r="D257" s="208">
        <v>2.75</v>
      </c>
      <c r="E257" s="134"/>
      <c r="F257" s="134"/>
      <c r="G257" s="151">
        <f t="shared" si="424"/>
        <v>0</v>
      </c>
      <c r="H257" s="151">
        <f t="shared" si="425"/>
        <v>0</v>
      </c>
      <c r="I257" s="151">
        <f t="shared" si="426"/>
        <v>0</v>
      </c>
      <c r="J257" s="151">
        <f t="shared" si="427"/>
        <v>0</v>
      </c>
      <c r="K257" s="155"/>
    </row>
    <row r="258" spans="1:11" s="113" customFormat="1" ht="15.75" x14ac:dyDescent="0.25">
      <c r="A258" s="143" t="s">
        <v>328</v>
      </c>
      <c r="B258" s="144" t="s">
        <v>190</v>
      </c>
      <c r="C258" s="145"/>
      <c r="D258" s="145"/>
      <c r="E258" s="146"/>
      <c r="F258" s="146"/>
      <c r="G258" s="146"/>
      <c r="H258" s="146"/>
      <c r="I258" s="146"/>
      <c r="J258" s="146"/>
      <c r="K258" s="148"/>
    </row>
    <row r="259" spans="1:11" s="113" customFormat="1" ht="30" customHeight="1" x14ac:dyDescent="0.25">
      <c r="A259" s="149" t="s">
        <v>329</v>
      </c>
      <c r="B259" s="150" t="s">
        <v>504</v>
      </c>
      <c r="C259" s="139" t="s">
        <v>148</v>
      </c>
      <c r="D259" s="208">
        <v>4.75</v>
      </c>
      <c r="E259" s="151"/>
      <c r="F259" s="151"/>
      <c r="G259" s="151">
        <f t="shared" si="416"/>
        <v>0</v>
      </c>
      <c r="H259" s="151">
        <f t="shared" si="417"/>
        <v>0</v>
      </c>
      <c r="I259" s="151">
        <f t="shared" si="418"/>
        <v>0</v>
      </c>
      <c r="J259" s="151">
        <f t="shared" si="419"/>
        <v>0</v>
      </c>
      <c r="K259" s="156"/>
    </row>
    <row r="260" spans="1:11" s="113" customFormat="1" ht="30" customHeight="1" x14ac:dyDescent="0.25">
      <c r="A260" s="149" t="s">
        <v>330</v>
      </c>
      <c r="B260" s="150" t="s">
        <v>673</v>
      </c>
      <c r="C260" s="139" t="s">
        <v>148</v>
      </c>
      <c r="D260" s="208">
        <v>4.75</v>
      </c>
      <c r="E260" s="151"/>
      <c r="F260" s="151"/>
      <c r="G260" s="151">
        <f t="shared" ref="G260:G263" si="428">E260+F260</f>
        <v>0</v>
      </c>
      <c r="H260" s="151">
        <f t="shared" ref="H260:H263" si="429">D260*E260</f>
        <v>0</v>
      </c>
      <c r="I260" s="151">
        <f t="shared" ref="I260:I263" si="430">D260*F260</f>
        <v>0</v>
      </c>
      <c r="J260" s="151">
        <f t="shared" ref="J260:J263" si="431">(E260+F260)*D260</f>
        <v>0</v>
      </c>
      <c r="K260" s="156"/>
    </row>
    <row r="261" spans="1:11" s="113" customFormat="1" ht="30" customHeight="1" x14ac:dyDescent="0.25">
      <c r="A261" s="149" t="s">
        <v>556</v>
      </c>
      <c r="B261" s="154" t="s">
        <v>545</v>
      </c>
      <c r="C261" s="139" t="s">
        <v>148</v>
      </c>
      <c r="D261" s="208">
        <v>4.75</v>
      </c>
      <c r="E261" s="151"/>
      <c r="F261" s="151"/>
      <c r="G261" s="151">
        <f t="shared" si="428"/>
        <v>0</v>
      </c>
      <c r="H261" s="151">
        <f t="shared" si="429"/>
        <v>0</v>
      </c>
      <c r="I261" s="151">
        <f t="shared" si="430"/>
        <v>0</v>
      </c>
      <c r="J261" s="151">
        <f t="shared" si="431"/>
        <v>0</v>
      </c>
      <c r="K261" s="156"/>
    </row>
    <row r="262" spans="1:11" s="113" customFormat="1" ht="30" customHeight="1" x14ac:dyDescent="0.25">
      <c r="A262" s="149" t="s">
        <v>557</v>
      </c>
      <c r="B262" s="150" t="s">
        <v>673</v>
      </c>
      <c r="C262" s="139" t="s">
        <v>148</v>
      </c>
      <c r="D262" s="208">
        <v>4.75</v>
      </c>
      <c r="E262" s="151"/>
      <c r="F262" s="151"/>
      <c r="G262" s="151">
        <f t="shared" si="428"/>
        <v>0</v>
      </c>
      <c r="H262" s="151">
        <f t="shared" si="429"/>
        <v>0</v>
      </c>
      <c r="I262" s="151">
        <f t="shared" si="430"/>
        <v>0</v>
      </c>
      <c r="J262" s="151">
        <f t="shared" si="431"/>
        <v>0</v>
      </c>
      <c r="K262" s="156"/>
    </row>
    <row r="263" spans="1:11" s="113" customFormat="1" ht="30" customHeight="1" x14ac:dyDescent="0.25">
      <c r="A263" s="149" t="s">
        <v>558</v>
      </c>
      <c r="B263" s="150" t="s">
        <v>674</v>
      </c>
      <c r="C263" s="139" t="s">
        <v>148</v>
      </c>
      <c r="D263" s="208">
        <v>4.75</v>
      </c>
      <c r="E263" s="151"/>
      <c r="F263" s="151"/>
      <c r="G263" s="151">
        <f t="shared" si="428"/>
        <v>0</v>
      </c>
      <c r="H263" s="151">
        <f t="shared" si="429"/>
        <v>0</v>
      </c>
      <c r="I263" s="151">
        <f t="shared" si="430"/>
        <v>0</v>
      </c>
      <c r="J263" s="151">
        <f t="shared" si="431"/>
        <v>0</v>
      </c>
      <c r="K263" s="156"/>
    </row>
    <row r="264" spans="1:11" s="113" customFormat="1" ht="45" x14ac:dyDescent="0.25">
      <c r="A264" s="149" t="s">
        <v>559</v>
      </c>
      <c r="B264" s="150" t="s">
        <v>585</v>
      </c>
      <c r="C264" s="139" t="s">
        <v>149</v>
      </c>
      <c r="D264" s="208">
        <v>2</v>
      </c>
      <c r="E264" s="151"/>
      <c r="F264" s="151"/>
      <c r="G264" s="151">
        <f t="shared" ref="G264" si="432">E264+F264</f>
        <v>0</v>
      </c>
      <c r="H264" s="151">
        <f t="shared" ref="H264" si="433">D264*E264</f>
        <v>0</v>
      </c>
      <c r="I264" s="151">
        <f t="shared" ref="I264" si="434">D264*F264</f>
        <v>0</v>
      </c>
      <c r="J264" s="151">
        <f t="shared" ref="J264" si="435">(E264+F264)*D264</f>
        <v>0</v>
      </c>
      <c r="K264" s="156" t="s">
        <v>324</v>
      </c>
    </row>
    <row r="265" spans="1:11" s="116" customFormat="1" ht="27" customHeight="1" x14ac:dyDescent="0.25">
      <c r="A265" s="143" t="s">
        <v>33</v>
      </c>
      <c r="B265" s="144" t="s">
        <v>168</v>
      </c>
      <c r="C265" s="145"/>
      <c r="D265" s="145"/>
      <c r="E265" s="146"/>
      <c r="F265" s="146"/>
      <c r="G265" s="146"/>
      <c r="H265" s="146"/>
      <c r="I265" s="146"/>
      <c r="J265" s="146"/>
      <c r="K265" s="148"/>
    </row>
    <row r="266" spans="1:11" s="116" customFormat="1" ht="15.75" customHeight="1" x14ac:dyDescent="0.25">
      <c r="A266" s="143" t="s">
        <v>162</v>
      </c>
      <c r="B266" s="144" t="s">
        <v>599</v>
      </c>
      <c r="C266" s="145"/>
      <c r="D266" s="145"/>
      <c r="E266" s="146"/>
      <c r="F266" s="146"/>
      <c r="G266" s="146"/>
      <c r="H266" s="146"/>
      <c r="I266" s="146"/>
      <c r="J266" s="146"/>
      <c r="K266" s="148"/>
    </row>
    <row r="267" spans="1:11" s="116" customFormat="1" ht="75" x14ac:dyDescent="0.25">
      <c r="A267" s="149" t="s">
        <v>446</v>
      </c>
      <c r="B267" s="150" t="s">
        <v>593</v>
      </c>
      <c r="C267" s="139" t="s">
        <v>150</v>
      </c>
      <c r="D267" s="208">
        <v>32.25</v>
      </c>
      <c r="E267" s="151"/>
      <c r="F267" s="151"/>
      <c r="G267" s="151">
        <f t="shared" ref="G267" si="436">E267+F267</f>
        <v>0</v>
      </c>
      <c r="H267" s="151">
        <f t="shared" ref="H267" si="437">D267*E267</f>
        <v>0</v>
      </c>
      <c r="I267" s="151">
        <f t="shared" ref="I267" si="438">D267*F267</f>
        <v>0</v>
      </c>
      <c r="J267" s="151">
        <f t="shared" ref="J267" si="439">(E267+F267)*D267</f>
        <v>0</v>
      </c>
      <c r="K267" s="150" t="s">
        <v>592</v>
      </c>
    </row>
    <row r="268" spans="1:11" s="116" customFormat="1" ht="60" x14ac:dyDescent="0.25">
      <c r="A268" s="149" t="s">
        <v>447</v>
      </c>
      <c r="B268" s="150" t="s">
        <v>577</v>
      </c>
      <c r="C268" s="139" t="s">
        <v>148</v>
      </c>
      <c r="D268" s="208">
        <v>11.5</v>
      </c>
      <c r="E268" s="151"/>
      <c r="F268" s="151"/>
      <c r="G268" s="151">
        <f t="shared" ref="G268" si="440">E268+F268</f>
        <v>0</v>
      </c>
      <c r="H268" s="151">
        <f t="shared" ref="H268" si="441">D268*E268</f>
        <v>0</v>
      </c>
      <c r="I268" s="151">
        <f t="shared" ref="I268" si="442">D268*F268</f>
        <v>0</v>
      </c>
      <c r="J268" s="151">
        <f t="shared" ref="J268" si="443">(E268+F268)*D268</f>
        <v>0</v>
      </c>
      <c r="K268" s="155"/>
    </row>
    <row r="269" spans="1:11" s="116" customFormat="1" ht="45.75" customHeight="1" x14ac:dyDescent="0.25">
      <c r="A269" s="149" t="s">
        <v>452</v>
      </c>
      <c r="B269" s="150" t="s">
        <v>365</v>
      </c>
      <c r="C269" s="139" t="s">
        <v>149</v>
      </c>
      <c r="D269" s="208">
        <v>32.25</v>
      </c>
      <c r="E269" s="151"/>
      <c r="F269" s="151"/>
      <c r="G269" s="151">
        <f t="shared" ref="G269:G270" si="444">E269+F269</f>
        <v>0</v>
      </c>
      <c r="H269" s="151">
        <f t="shared" ref="H269:H270" si="445">D269*E269</f>
        <v>0</v>
      </c>
      <c r="I269" s="151">
        <f t="shared" ref="I269:I270" si="446">D269*F269</f>
        <v>0</v>
      </c>
      <c r="J269" s="151">
        <f t="shared" ref="J269:J270" si="447">(E269+F269)*D269</f>
        <v>0</v>
      </c>
      <c r="K269" s="156" t="s">
        <v>454</v>
      </c>
    </row>
    <row r="270" spans="1:11" s="116" customFormat="1" ht="48" customHeight="1" x14ac:dyDescent="0.25">
      <c r="A270" s="149" t="s">
        <v>453</v>
      </c>
      <c r="B270" s="150" t="s">
        <v>366</v>
      </c>
      <c r="C270" s="139" t="s">
        <v>149</v>
      </c>
      <c r="D270" s="208">
        <v>32.25</v>
      </c>
      <c r="E270" s="151"/>
      <c r="F270" s="151"/>
      <c r="G270" s="151">
        <f t="shared" si="444"/>
        <v>0</v>
      </c>
      <c r="H270" s="151">
        <f t="shared" si="445"/>
        <v>0</v>
      </c>
      <c r="I270" s="151">
        <f t="shared" si="446"/>
        <v>0</v>
      </c>
      <c r="J270" s="151">
        <f t="shared" si="447"/>
        <v>0</v>
      </c>
      <c r="K270" s="156" t="s">
        <v>455</v>
      </c>
    </row>
    <row r="271" spans="1:11" s="116" customFormat="1" ht="15.75" customHeight="1" x14ac:dyDescent="0.25">
      <c r="A271" s="143" t="s">
        <v>163</v>
      </c>
      <c r="B271" s="144" t="s">
        <v>604</v>
      </c>
      <c r="C271" s="145"/>
      <c r="D271" s="145"/>
      <c r="E271" s="146"/>
      <c r="F271" s="146"/>
      <c r="G271" s="146"/>
      <c r="H271" s="146"/>
      <c r="I271" s="146"/>
      <c r="J271" s="146"/>
      <c r="K271" s="148"/>
    </row>
    <row r="272" spans="1:11" s="116" customFormat="1" ht="60" x14ac:dyDescent="0.25">
      <c r="A272" s="149" t="s">
        <v>448</v>
      </c>
      <c r="B272" s="150" t="s">
        <v>676</v>
      </c>
      <c r="C272" s="139" t="s">
        <v>148</v>
      </c>
      <c r="D272" s="208">
        <v>7.5</v>
      </c>
      <c r="E272" s="151"/>
      <c r="F272" s="151"/>
      <c r="G272" s="151">
        <f t="shared" ref="G272:G276" si="448">E272+F272</f>
        <v>0</v>
      </c>
      <c r="H272" s="151">
        <f t="shared" ref="H272:H276" si="449">D272*E272</f>
        <v>0</v>
      </c>
      <c r="I272" s="151">
        <f t="shared" ref="I272:I276" si="450">D272*F272</f>
        <v>0</v>
      </c>
      <c r="J272" s="151">
        <f t="shared" ref="J272:J276" si="451">(E272+F272)*D272</f>
        <v>0</v>
      </c>
      <c r="K272" s="156"/>
    </row>
    <row r="273" spans="1:11" s="116" customFormat="1" ht="47.25" customHeight="1" x14ac:dyDescent="0.25">
      <c r="A273" s="149" t="s">
        <v>449</v>
      </c>
      <c r="B273" s="150" t="s">
        <v>443</v>
      </c>
      <c r="C273" s="139" t="s">
        <v>149</v>
      </c>
      <c r="D273" s="208">
        <v>0.5</v>
      </c>
      <c r="E273" s="151"/>
      <c r="F273" s="151"/>
      <c r="G273" s="151">
        <f t="shared" si="448"/>
        <v>0</v>
      </c>
      <c r="H273" s="151">
        <f t="shared" si="449"/>
        <v>0</v>
      </c>
      <c r="I273" s="151">
        <f t="shared" si="450"/>
        <v>0</v>
      </c>
      <c r="J273" s="151">
        <f t="shared" si="451"/>
        <v>0</v>
      </c>
      <c r="K273" s="156"/>
    </row>
    <row r="274" spans="1:11" s="116" customFormat="1" ht="32.25" customHeight="1" x14ac:dyDescent="0.25">
      <c r="A274" s="149" t="s">
        <v>450</v>
      </c>
      <c r="B274" s="150" t="s">
        <v>444</v>
      </c>
      <c r="C274" s="139" t="s">
        <v>148</v>
      </c>
      <c r="D274" s="208">
        <v>7.5</v>
      </c>
      <c r="E274" s="151"/>
      <c r="F274" s="151"/>
      <c r="G274" s="151">
        <f t="shared" si="448"/>
        <v>0</v>
      </c>
      <c r="H274" s="151">
        <f t="shared" si="449"/>
        <v>0</v>
      </c>
      <c r="I274" s="151">
        <f t="shared" si="450"/>
        <v>0</v>
      </c>
      <c r="J274" s="151">
        <f t="shared" si="451"/>
        <v>0</v>
      </c>
      <c r="K274" s="156"/>
    </row>
    <row r="275" spans="1:11" s="116" customFormat="1" ht="27" customHeight="1" x14ac:dyDescent="0.25">
      <c r="A275" s="149" t="s">
        <v>451</v>
      </c>
      <c r="B275" s="150" t="s">
        <v>349</v>
      </c>
      <c r="C275" s="139" t="s">
        <v>149</v>
      </c>
      <c r="D275" s="208">
        <v>0.5</v>
      </c>
      <c r="E275" s="151"/>
      <c r="F275" s="151"/>
      <c r="G275" s="151">
        <f t="shared" si="448"/>
        <v>0</v>
      </c>
      <c r="H275" s="151">
        <f t="shared" si="449"/>
        <v>0</v>
      </c>
      <c r="I275" s="151">
        <f t="shared" si="450"/>
        <v>0</v>
      </c>
      <c r="J275" s="151">
        <f t="shared" si="451"/>
        <v>0</v>
      </c>
      <c r="K275" s="156"/>
    </row>
    <row r="276" spans="1:11" s="116" customFormat="1" ht="27" customHeight="1" x14ac:dyDescent="0.25">
      <c r="A276" s="149" t="s">
        <v>456</v>
      </c>
      <c r="B276" s="150" t="s">
        <v>350</v>
      </c>
      <c r="C276" s="139" t="s">
        <v>148</v>
      </c>
      <c r="D276" s="208">
        <v>7.5</v>
      </c>
      <c r="E276" s="151"/>
      <c r="F276" s="151"/>
      <c r="G276" s="151">
        <f t="shared" si="448"/>
        <v>0</v>
      </c>
      <c r="H276" s="151">
        <f t="shared" si="449"/>
        <v>0</v>
      </c>
      <c r="I276" s="151">
        <f t="shared" si="450"/>
        <v>0</v>
      </c>
      <c r="J276" s="151">
        <f t="shared" si="451"/>
        <v>0</v>
      </c>
      <c r="K276" s="156"/>
    </row>
    <row r="277" spans="1:11" s="113" customFormat="1" ht="58.5" customHeight="1" x14ac:dyDescent="0.25">
      <c r="A277" s="149" t="s">
        <v>457</v>
      </c>
      <c r="B277" s="150" t="s">
        <v>505</v>
      </c>
      <c r="C277" s="139" t="s">
        <v>149</v>
      </c>
      <c r="D277" s="208">
        <v>4</v>
      </c>
      <c r="E277" s="151"/>
      <c r="F277" s="151"/>
      <c r="G277" s="151">
        <f t="shared" ref="G277:G282" si="452">E277+F277</f>
        <v>0</v>
      </c>
      <c r="H277" s="151">
        <f t="shared" ref="H277:H282" si="453">D277*E277</f>
        <v>0</v>
      </c>
      <c r="I277" s="151">
        <f t="shared" ref="I277:I282" si="454">D277*F277</f>
        <v>0</v>
      </c>
      <c r="J277" s="151">
        <f t="shared" ref="J277:J282" si="455">(E277+F277)*D277</f>
        <v>0</v>
      </c>
      <c r="K277" s="156"/>
    </row>
    <row r="278" spans="1:11" s="113" customFormat="1" ht="27.75" customHeight="1" x14ac:dyDescent="0.25">
      <c r="A278" s="149" t="s">
        <v>458</v>
      </c>
      <c r="B278" s="150" t="s">
        <v>333</v>
      </c>
      <c r="C278" s="139" t="s">
        <v>148</v>
      </c>
      <c r="D278" s="208">
        <v>8.5</v>
      </c>
      <c r="E278" s="151"/>
      <c r="F278" s="151"/>
      <c r="G278" s="151">
        <f t="shared" si="452"/>
        <v>0</v>
      </c>
      <c r="H278" s="151">
        <f t="shared" si="453"/>
        <v>0</v>
      </c>
      <c r="I278" s="151">
        <f t="shared" si="454"/>
        <v>0</v>
      </c>
      <c r="J278" s="151">
        <f t="shared" si="455"/>
        <v>0</v>
      </c>
      <c r="K278" s="156"/>
    </row>
    <row r="279" spans="1:11" s="113" customFormat="1" ht="59.25" customHeight="1" x14ac:dyDescent="0.25">
      <c r="A279" s="149" t="s">
        <v>459</v>
      </c>
      <c r="B279" s="150" t="s">
        <v>578</v>
      </c>
      <c r="C279" s="139" t="s">
        <v>149</v>
      </c>
      <c r="D279" s="208">
        <v>5</v>
      </c>
      <c r="E279" s="151"/>
      <c r="F279" s="151"/>
      <c r="G279" s="151">
        <f t="shared" si="452"/>
        <v>0</v>
      </c>
      <c r="H279" s="151">
        <f t="shared" si="453"/>
        <v>0</v>
      </c>
      <c r="I279" s="151">
        <f t="shared" si="454"/>
        <v>0</v>
      </c>
      <c r="J279" s="151">
        <f t="shared" si="455"/>
        <v>0</v>
      </c>
      <c r="K279" s="156"/>
    </row>
    <row r="280" spans="1:11" s="113" customFormat="1" ht="24.75" customHeight="1" x14ac:dyDescent="0.25">
      <c r="A280" s="149" t="s">
        <v>460</v>
      </c>
      <c r="B280" s="150" t="s">
        <v>333</v>
      </c>
      <c r="C280" s="139" t="s">
        <v>148</v>
      </c>
      <c r="D280" s="208">
        <v>8</v>
      </c>
      <c r="E280" s="151"/>
      <c r="F280" s="151"/>
      <c r="G280" s="151">
        <f t="shared" ref="G280" si="456">E280+F280</f>
        <v>0</v>
      </c>
      <c r="H280" s="151">
        <f t="shared" ref="H280" si="457">D280*E280</f>
        <v>0</v>
      </c>
      <c r="I280" s="151">
        <f t="shared" ref="I280" si="458">D280*F280</f>
        <v>0</v>
      </c>
      <c r="J280" s="151">
        <f t="shared" ref="J280" si="459">(E280+F280)*D280</f>
        <v>0</v>
      </c>
      <c r="K280" s="156"/>
    </row>
    <row r="281" spans="1:11" s="113" customFormat="1" ht="45" x14ac:dyDescent="0.25">
      <c r="A281" s="149" t="s">
        <v>461</v>
      </c>
      <c r="B281" s="150" t="s">
        <v>445</v>
      </c>
      <c r="C281" s="139" t="s">
        <v>149</v>
      </c>
      <c r="D281" s="208">
        <v>3</v>
      </c>
      <c r="E281" s="151"/>
      <c r="F281" s="151"/>
      <c r="G281" s="151">
        <f t="shared" si="452"/>
        <v>0</v>
      </c>
      <c r="H281" s="151">
        <f t="shared" si="453"/>
        <v>0</v>
      </c>
      <c r="I281" s="151">
        <f t="shared" si="454"/>
        <v>0</v>
      </c>
      <c r="J281" s="151">
        <f t="shared" si="455"/>
        <v>0</v>
      </c>
      <c r="K281" s="136"/>
    </row>
    <row r="282" spans="1:11" s="113" customFormat="1" ht="24" customHeight="1" x14ac:dyDescent="0.25">
      <c r="A282" s="149" t="s">
        <v>462</v>
      </c>
      <c r="B282" s="150" t="s">
        <v>333</v>
      </c>
      <c r="C282" s="139" t="s">
        <v>148</v>
      </c>
      <c r="D282" s="208">
        <v>5.5</v>
      </c>
      <c r="E282" s="151"/>
      <c r="F282" s="151"/>
      <c r="G282" s="151">
        <f t="shared" si="452"/>
        <v>0</v>
      </c>
      <c r="H282" s="151">
        <f t="shared" si="453"/>
        <v>0</v>
      </c>
      <c r="I282" s="151">
        <f t="shared" si="454"/>
        <v>0</v>
      </c>
      <c r="J282" s="151">
        <f t="shared" si="455"/>
        <v>0</v>
      </c>
      <c r="K282" s="136"/>
    </row>
    <row r="283" spans="1:11" s="113" customFormat="1" ht="45" x14ac:dyDescent="0.25">
      <c r="A283" s="149" t="s">
        <v>463</v>
      </c>
      <c r="B283" s="150" t="s">
        <v>579</v>
      </c>
      <c r="C283" s="139" t="s">
        <v>149</v>
      </c>
      <c r="D283" s="208">
        <v>5</v>
      </c>
      <c r="E283" s="151"/>
      <c r="F283" s="151"/>
      <c r="G283" s="151">
        <f>E283+F283</f>
        <v>0</v>
      </c>
      <c r="H283" s="151">
        <f>D283*E283</f>
        <v>0</v>
      </c>
      <c r="I283" s="151">
        <f>D283*F283</f>
        <v>0</v>
      </c>
      <c r="J283" s="151">
        <f>(E283+F283)*D283</f>
        <v>0</v>
      </c>
      <c r="K283" s="136"/>
    </row>
    <row r="284" spans="1:11" s="113" customFormat="1" ht="45" x14ac:dyDescent="0.25">
      <c r="A284" s="149" t="s">
        <v>464</v>
      </c>
      <c r="B284" s="150" t="s">
        <v>677</v>
      </c>
      <c r="C284" s="139" t="s">
        <v>149</v>
      </c>
      <c r="D284" s="208">
        <v>1</v>
      </c>
      <c r="E284" s="151"/>
      <c r="F284" s="151"/>
      <c r="G284" s="151">
        <f t="shared" ref="G284:G293" si="460">E284+F284</f>
        <v>0</v>
      </c>
      <c r="H284" s="151">
        <f t="shared" ref="H284:H293" si="461">D284*E284</f>
        <v>0</v>
      </c>
      <c r="I284" s="151">
        <f t="shared" ref="I284:I293" si="462">D284*F284</f>
        <v>0</v>
      </c>
      <c r="J284" s="151">
        <f t="shared" ref="J284:J293" si="463">(E284+F284)*D284</f>
        <v>0</v>
      </c>
      <c r="K284" s="139"/>
    </row>
    <row r="285" spans="1:11" s="113" customFormat="1" ht="45" x14ac:dyDescent="0.25">
      <c r="A285" s="149" t="s">
        <v>465</v>
      </c>
      <c r="B285" s="150" t="s">
        <v>678</v>
      </c>
      <c r="C285" s="139" t="s">
        <v>149</v>
      </c>
      <c r="D285" s="208">
        <v>3</v>
      </c>
      <c r="E285" s="151"/>
      <c r="F285" s="151"/>
      <c r="G285" s="151">
        <f t="shared" si="460"/>
        <v>0</v>
      </c>
      <c r="H285" s="151">
        <f t="shared" si="461"/>
        <v>0</v>
      </c>
      <c r="I285" s="151">
        <f t="shared" si="462"/>
        <v>0</v>
      </c>
      <c r="J285" s="151">
        <f t="shared" si="463"/>
        <v>0</v>
      </c>
      <c r="K285" s="139"/>
    </row>
    <row r="286" spans="1:11" s="113" customFormat="1" ht="30" x14ac:dyDescent="0.25">
      <c r="A286" s="149" t="s">
        <v>466</v>
      </c>
      <c r="B286" s="150" t="s">
        <v>580</v>
      </c>
      <c r="C286" s="139" t="s">
        <v>149</v>
      </c>
      <c r="D286" s="208">
        <v>1</v>
      </c>
      <c r="E286" s="151"/>
      <c r="F286" s="151"/>
      <c r="G286" s="151">
        <f t="shared" si="460"/>
        <v>0</v>
      </c>
      <c r="H286" s="151">
        <f t="shared" si="461"/>
        <v>0</v>
      </c>
      <c r="I286" s="151">
        <f t="shared" si="462"/>
        <v>0</v>
      </c>
      <c r="J286" s="151">
        <f t="shared" si="463"/>
        <v>0</v>
      </c>
      <c r="K286" s="136"/>
    </row>
    <row r="287" spans="1:11" s="113" customFormat="1" ht="30" x14ac:dyDescent="0.25">
      <c r="A287" s="149" t="s">
        <v>467</v>
      </c>
      <c r="B287" s="150" t="s">
        <v>468</v>
      </c>
      <c r="C287" s="139" t="s">
        <v>149</v>
      </c>
      <c r="D287" s="208">
        <v>3</v>
      </c>
      <c r="E287" s="151"/>
      <c r="F287" s="151"/>
      <c r="G287" s="151">
        <f t="shared" si="460"/>
        <v>0</v>
      </c>
      <c r="H287" s="151">
        <f t="shared" si="461"/>
        <v>0</v>
      </c>
      <c r="I287" s="151">
        <f t="shared" si="462"/>
        <v>0</v>
      </c>
      <c r="J287" s="151">
        <f t="shared" si="463"/>
        <v>0</v>
      </c>
      <c r="K287" s="136"/>
    </row>
    <row r="288" spans="1:11" s="113" customFormat="1" ht="30" x14ac:dyDescent="0.25">
      <c r="A288" s="149" t="s">
        <v>581</v>
      </c>
      <c r="B288" s="150" t="s">
        <v>582</v>
      </c>
      <c r="C288" s="139" t="s">
        <v>149</v>
      </c>
      <c r="D288" s="208">
        <v>4</v>
      </c>
      <c r="E288" s="151"/>
      <c r="F288" s="151"/>
      <c r="G288" s="151">
        <f t="shared" ref="G288" si="464">E288+F288</f>
        <v>0</v>
      </c>
      <c r="H288" s="151">
        <f t="shared" ref="H288" si="465">D288*E288</f>
        <v>0</v>
      </c>
      <c r="I288" s="151">
        <f t="shared" ref="I288" si="466">D288*F288</f>
        <v>0</v>
      </c>
      <c r="J288" s="151">
        <f t="shared" ref="J288" si="467">(E288+F288)*D288</f>
        <v>0</v>
      </c>
      <c r="K288" s="136"/>
    </row>
    <row r="289" spans="1:11" s="113" customFormat="1" ht="15.75" x14ac:dyDescent="0.25">
      <c r="A289" s="143" t="s">
        <v>166</v>
      </c>
      <c r="B289" s="144" t="s">
        <v>165</v>
      </c>
      <c r="C289" s="145"/>
      <c r="D289" s="145"/>
      <c r="E289" s="146"/>
      <c r="F289" s="146"/>
      <c r="G289" s="146"/>
      <c r="H289" s="146"/>
      <c r="I289" s="146"/>
      <c r="J289" s="146"/>
      <c r="K289" s="148"/>
    </row>
    <row r="290" spans="1:11" s="113" customFormat="1" ht="45" x14ac:dyDescent="0.25">
      <c r="A290" s="149" t="s">
        <v>470</v>
      </c>
      <c r="B290" s="150" t="s">
        <v>510</v>
      </c>
      <c r="C290" s="139" t="s">
        <v>164</v>
      </c>
      <c r="D290" s="208">
        <v>55.5</v>
      </c>
      <c r="E290" s="151"/>
      <c r="F290" s="151"/>
      <c r="G290" s="151">
        <f t="shared" si="460"/>
        <v>0</v>
      </c>
      <c r="H290" s="151">
        <f t="shared" si="461"/>
        <v>0</v>
      </c>
      <c r="I290" s="151">
        <f t="shared" si="462"/>
        <v>0</v>
      </c>
      <c r="J290" s="151">
        <f t="shared" si="463"/>
        <v>0</v>
      </c>
      <c r="K290" s="136"/>
    </row>
    <row r="291" spans="1:11" s="113" customFormat="1" ht="15.75" x14ac:dyDescent="0.25">
      <c r="A291" s="149" t="s">
        <v>471</v>
      </c>
      <c r="B291" s="150" t="s">
        <v>506</v>
      </c>
      <c r="C291" s="139" t="s">
        <v>148</v>
      </c>
      <c r="D291" s="208">
        <v>43</v>
      </c>
      <c r="E291" s="151"/>
      <c r="F291" s="151"/>
      <c r="G291" s="151">
        <f t="shared" ref="G291" si="468">E291+F291</f>
        <v>0</v>
      </c>
      <c r="H291" s="151">
        <f t="shared" ref="H291" si="469">D291*E291</f>
        <v>0</v>
      </c>
      <c r="I291" s="151">
        <f t="shared" ref="I291" si="470">D291*F291</f>
        <v>0</v>
      </c>
      <c r="J291" s="151">
        <f t="shared" ref="J291" si="471">(E291+F291)*D291</f>
        <v>0</v>
      </c>
      <c r="K291" s="136"/>
    </row>
    <row r="292" spans="1:11" s="113" customFormat="1" ht="30" x14ac:dyDescent="0.25">
      <c r="A292" s="149" t="s">
        <v>472</v>
      </c>
      <c r="B292" s="150" t="s">
        <v>469</v>
      </c>
      <c r="C292" s="139" t="s">
        <v>148</v>
      </c>
      <c r="D292" s="208">
        <v>43</v>
      </c>
      <c r="E292" s="151"/>
      <c r="F292" s="151"/>
      <c r="G292" s="151">
        <f t="shared" si="460"/>
        <v>0</v>
      </c>
      <c r="H292" s="151">
        <f t="shared" si="461"/>
        <v>0</v>
      </c>
      <c r="I292" s="151">
        <f t="shared" si="462"/>
        <v>0</v>
      </c>
      <c r="J292" s="151">
        <f t="shared" si="463"/>
        <v>0</v>
      </c>
      <c r="K292" s="136"/>
    </row>
    <row r="293" spans="1:11" s="113" customFormat="1" ht="45" x14ac:dyDescent="0.25">
      <c r="A293" s="149" t="s">
        <v>507</v>
      </c>
      <c r="B293" s="150" t="s">
        <v>508</v>
      </c>
      <c r="C293" s="139" t="s">
        <v>164</v>
      </c>
      <c r="D293" s="208">
        <v>55.5</v>
      </c>
      <c r="E293" s="151"/>
      <c r="F293" s="151"/>
      <c r="G293" s="151">
        <f t="shared" si="460"/>
        <v>0</v>
      </c>
      <c r="H293" s="151">
        <f t="shared" si="461"/>
        <v>0</v>
      </c>
      <c r="I293" s="151">
        <f t="shared" si="462"/>
        <v>0</v>
      </c>
      <c r="J293" s="151">
        <f t="shared" si="463"/>
        <v>0</v>
      </c>
      <c r="K293" s="136"/>
    </row>
    <row r="294" spans="1:11" s="113" customFormat="1" ht="30" x14ac:dyDescent="0.25">
      <c r="A294" s="149" t="s">
        <v>509</v>
      </c>
      <c r="B294" s="150" t="s">
        <v>469</v>
      </c>
      <c r="C294" s="139" t="s">
        <v>148</v>
      </c>
      <c r="D294" s="208">
        <v>28</v>
      </c>
      <c r="E294" s="151"/>
      <c r="F294" s="151"/>
      <c r="G294" s="151">
        <f t="shared" ref="G294" si="472">E294+F294</f>
        <v>0</v>
      </c>
      <c r="H294" s="151">
        <f t="shared" ref="H294" si="473">D294*E294</f>
        <v>0</v>
      </c>
      <c r="I294" s="151">
        <f t="shared" ref="I294" si="474">D294*F294</f>
        <v>0</v>
      </c>
      <c r="J294" s="151">
        <f t="shared" ref="J294" si="475">(E294+F294)*D294</f>
        <v>0</v>
      </c>
      <c r="K294" s="136"/>
    </row>
    <row r="295" spans="1:11" s="113" customFormat="1" ht="15.75" x14ac:dyDescent="0.25">
      <c r="A295" s="143" t="s">
        <v>167</v>
      </c>
      <c r="B295" s="144" t="s">
        <v>341</v>
      </c>
      <c r="C295" s="145"/>
      <c r="D295" s="145"/>
      <c r="E295" s="146"/>
      <c r="F295" s="146"/>
      <c r="G295" s="146"/>
      <c r="H295" s="146"/>
      <c r="I295" s="146"/>
      <c r="J295" s="146"/>
      <c r="K295" s="148"/>
    </row>
    <row r="296" spans="1:11" s="113" customFormat="1" ht="27.75" customHeight="1" x14ac:dyDescent="0.25">
      <c r="A296" s="149" t="s">
        <v>511</v>
      </c>
      <c r="B296" s="150" t="s">
        <v>339</v>
      </c>
      <c r="C296" s="139" t="s">
        <v>340</v>
      </c>
      <c r="D296" s="139">
        <v>15.5</v>
      </c>
      <c r="E296" s="151"/>
      <c r="F296" s="151"/>
      <c r="G296" s="151">
        <f t="shared" ref="G296:G297" si="476">E296+F296</f>
        <v>0</v>
      </c>
      <c r="H296" s="151">
        <f t="shared" ref="H296:H297" si="477">D296*E296</f>
        <v>0</v>
      </c>
      <c r="I296" s="151">
        <f t="shared" ref="I296:I297" si="478">D296*F296</f>
        <v>0</v>
      </c>
      <c r="J296" s="151">
        <f t="shared" ref="J296:J297" si="479">(E296+F296)*D296</f>
        <v>0</v>
      </c>
      <c r="K296" s="136"/>
    </row>
    <row r="297" spans="1:11" s="113" customFormat="1" ht="27.75" customHeight="1" x14ac:dyDescent="0.25">
      <c r="A297" s="149" t="s">
        <v>512</v>
      </c>
      <c r="B297" s="150" t="s">
        <v>341</v>
      </c>
      <c r="C297" s="139" t="s">
        <v>340</v>
      </c>
      <c r="D297" s="139">
        <v>15.5</v>
      </c>
      <c r="E297" s="151"/>
      <c r="F297" s="151"/>
      <c r="G297" s="151">
        <f t="shared" si="476"/>
        <v>0</v>
      </c>
      <c r="H297" s="151">
        <f t="shared" si="477"/>
        <v>0</v>
      </c>
      <c r="I297" s="151">
        <f t="shared" si="478"/>
        <v>0</v>
      </c>
      <c r="J297" s="151">
        <f t="shared" si="479"/>
        <v>0</v>
      </c>
      <c r="K297" s="136"/>
    </row>
    <row r="298" spans="1:11" ht="33" customHeight="1" x14ac:dyDescent="0.25">
      <c r="A298" s="137"/>
      <c r="B298" s="138" t="s">
        <v>420</v>
      </c>
      <c r="C298" s="139"/>
      <c r="D298" s="139"/>
      <c r="E298" s="129"/>
      <c r="F298" s="140"/>
      <c r="G298" s="141"/>
      <c r="H298" s="135">
        <f>SUM(H9:H297)</f>
        <v>0</v>
      </c>
      <c r="I298" s="135">
        <f>SUM(I9:I297)</f>
        <v>0</v>
      </c>
      <c r="J298" s="135">
        <f>SUM(J9:J297)</f>
        <v>0</v>
      </c>
      <c r="K298" s="142"/>
    </row>
    <row r="299" spans="1:11" ht="33" customHeight="1" x14ac:dyDescent="0.25">
      <c r="A299" s="137"/>
      <c r="B299" s="138" t="s">
        <v>419</v>
      </c>
      <c r="C299" s="139"/>
      <c r="D299" s="139"/>
      <c r="E299" s="129"/>
      <c r="F299" s="140"/>
      <c r="G299" s="141"/>
      <c r="H299" s="135"/>
      <c r="I299" s="135"/>
      <c r="J299" s="135">
        <f>J298*22/122</f>
        <v>0</v>
      </c>
      <c r="K299" s="180"/>
    </row>
    <row r="300" spans="1:11" s="24" customFormat="1" ht="33" customHeight="1" x14ac:dyDescent="0.3">
      <c r="A300" s="218"/>
      <c r="B300" s="219"/>
      <c r="C300" s="219"/>
      <c r="D300" s="219"/>
      <c r="E300" s="219"/>
      <c r="F300" s="219"/>
      <c r="G300" s="219"/>
      <c r="H300" s="219"/>
      <c r="I300" s="219"/>
      <c r="J300" s="219"/>
      <c r="K300" s="123"/>
    </row>
    <row r="301" spans="1:11" ht="33" customHeight="1" x14ac:dyDescent="0.3">
      <c r="A301" s="218"/>
      <c r="B301" s="219" t="s">
        <v>93</v>
      </c>
      <c r="C301" s="219"/>
      <c r="D301" s="219"/>
      <c r="E301" s="219"/>
      <c r="F301" s="219"/>
      <c r="G301" s="219"/>
      <c r="H301" s="219"/>
      <c r="I301" s="219"/>
      <c r="J301" s="219"/>
      <c r="K301" s="123"/>
    </row>
    <row r="302" spans="1:11" ht="33" customHeight="1" x14ac:dyDescent="0.25">
      <c r="A302" s="164" t="s">
        <v>1</v>
      </c>
      <c r="B302" s="165" t="s">
        <v>342</v>
      </c>
      <c r="C302" s="166"/>
      <c r="D302" s="166"/>
      <c r="E302" s="129"/>
      <c r="F302" s="242"/>
      <c r="G302" s="243"/>
      <c r="H302" s="243"/>
      <c r="I302" s="243"/>
      <c r="J302" s="244"/>
      <c r="K302" s="167"/>
    </row>
    <row r="303" spans="1:11" ht="33" customHeight="1" x14ac:dyDescent="0.25">
      <c r="A303" s="164" t="s">
        <v>3</v>
      </c>
      <c r="B303" s="165" t="s">
        <v>417</v>
      </c>
      <c r="C303" s="166"/>
      <c r="D303" s="166"/>
      <c r="E303" s="129" t="s">
        <v>2</v>
      </c>
      <c r="F303" s="249" t="s">
        <v>418</v>
      </c>
      <c r="G303" s="250"/>
      <c r="H303" s="250"/>
      <c r="I303" s="250"/>
      <c r="J303" s="251"/>
      <c r="K303" s="167"/>
    </row>
    <row r="304" spans="1:11" ht="33" customHeight="1" x14ac:dyDescent="0.25">
      <c r="A304" s="164" t="s">
        <v>4</v>
      </c>
      <c r="B304" s="165" t="s">
        <v>88</v>
      </c>
      <c r="C304" s="166"/>
      <c r="D304" s="166"/>
      <c r="E304" s="129" t="s">
        <v>5</v>
      </c>
      <c r="F304" s="249" t="s">
        <v>87</v>
      </c>
      <c r="G304" s="250"/>
      <c r="H304" s="250"/>
      <c r="I304" s="250"/>
      <c r="J304" s="251"/>
      <c r="K304" s="167"/>
    </row>
    <row r="305" spans="1:11" ht="29.1" customHeight="1" x14ac:dyDescent="0.25">
      <c r="A305" s="164" t="s">
        <v>6</v>
      </c>
      <c r="B305" s="165" t="s">
        <v>10</v>
      </c>
      <c r="C305" s="166"/>
      <c r="D305" s="166"/>
      <c r="E305" s="129" t="s">
        <v>23</v>
      </c>
      <c r="F305" s="249" t="s">
        <v>23</v>
      </c>
      <c r="G305" s="250"/>
      <c r="H305" s="250"/>
      <c r="I305" s="250"/>
      <c r="J305" s="251"/>
      <c r="K305" s="167"/>
    </row>
    <row r="306" spans="1:11" ht="62.25" customHeight="1" x14ac:dyDescent="0.25">
      <c r="A306" s="164" t="s">
        <v>7</v>
      </c>
      <c r="B306" s="165" t="s">
        <v>79</v>
      </c>
      <c r="C306" s="166"/>
      <c r="D306" s="166"/>
      <c r="E306" s="129" t="s">
        <v>100</v>
      </c>
      <c r="F306" s="242"/>
      <c r="G306" s="243"/>
      <c r="H306" s="243"/>
      <c r="I306" s="243"/>
      <c r="J306" s="244"/>
      <c r="K306" s="167"/>
    </row>
    <row r="307" spans="1:11" ht="29.1" customHeight="1" x14ac:dyDescent="0.25">
      <c r="A307" s="164" t="s">
        <v>33</v>
      </c>
      <c r="B307" s="165" t="s">
        <v>8</v>
      </c>
      <c r="C307" s="166"/>
      <c r="D307" s="166"/>
      <c r="E307" s="129" t="s">
        <v>5</v>
      </c>
      <c r="F307" s="242"/>
      <c r="G307" s="243"/>
      <c r="H307" s="243"/>
      <c r="I307" s="243"/>
      <c r="J307" s="244"/>
      <c r="K307" s="167"/>
    </row>
    <row r="308" spans="1:11" ht="29.1" customHeight="1" x14ac:dyDescent="0.25">
      <c r="A308" s="164" t="s">
        <v>34</v>
      </c>
      <c r="B308" s="165" t="s">
        <v>9</v>
      </c>
      <c r="C308" s="166"/>
      <c r="D308" s="166"/>
      <c r="E308" s="129" t="s">
        <v>2</v>
      </c>
      <c r="F308" s="242"/>
      <c r="G308" s="243"/>
      <c r="H308" s="243"/>
      <c r="I308" s="243"/>
      <c r="J308" s="244"/>
      <c r="K308" s="167"/>
    </row>
    <row r="309" spans="1:11" ht="29.1" customHeight="1" x14ac:dyDescent="0.25">
      <c r="A309" s="164" t="s">
        <v>39</v>
      </c>
      <c r="B309" s="165" t="s">
        <v>35</v>
      </c>
      <c r="C309" s="166"/>
      <c r="D309" s="166"/>
      <c r="E309" s="129" t="s">
        <v>36</v>
      </c>
      <c r="F309" s="242"/>
      <c r="G309" s="243"/>
      <c r="H309" s="243"/>
      <c r="I309" s="243"/>
      <c r="J309" s="244"/>
      <c r="K309" s="167"/>
    </row>
    <row r="310" spans="1:11" ht="29.1" customHeight="1" x14ac:dyDescent="0.25">
      <c r="A310" s="164" t="s">
        <v>73</v>
      </c>
      <c r="B310" s="165" t="s">
        <v>37</v>
      </c>
      <c r="C310" s="166"/>
      <c r="D310" s="166"/>
      <c r="E310" s="129" t="s">
        <v>78</v>
      </c>
      <c r="F310" s="242"/>
      <c r="G310" s="243"/>
      <c r="H310" s="243"/>
      <c r="I310" s="243"/>
      <c r="J310" s="244"/>
      <c r="K310" s="167"/>
    </row>
    <row r="311" spans="1:11" ht="29.1" customHeight="1" x14ac:dyDescent="0.25">
      <c r="A311" s="164" t="s">
        <v>80</v>
      </c>
      <c r="B311" s="165" t="s">
        <v>40</v>
      </c>
      <c r="C311" s="166"/>
      <c r="D311" s="166"/>
      <c r="E311" s="129" t="s">
        <v>41</v>
      </c>
      <c r="F311" s="242"/>
      <c r="G311" s="243"/>
      <c r="H311" s="243"/>
      <c r="I311" s="243"/>
      <c r="J311" s="244"/>
      <c r="K311" s="167"/>
    </row>
    <row r="312" spans="1:11" ht="29.1" customHeight="1" x14ac:dyDescent="0.25">
      <c r="A312" s="164" t="s">
        <v>81</v>
      </c>
      <c r="B312" s="165" t="s">
        <v>43</v>
      </c>
      <c r="C312" s="166"/>
      <c r="D312" s="166"/>
      <c r="E312" s="129"/>
      <c r="F312" s="242"/>
      <c r="G312" s="243"/>
      <c r="H312" s="243"/>
      <c r="I312" s="243"/>
      <c r="J312" s="244"/>
      <c r="K312" s="167"/>
    </row>
    <row r="313" spans="1:11" ht="30" x14ac:dyDescent="0.25">
      <c r="A313" s="164" t="s">
        <v>101</v>
      </c>
      <c r="B313" s="165" t="s">
        <v>102</v>
      </c>
      <c r="C313" s="166"/>
      <c r="D313" s="166"/>
      <c r="E313" s="129" t="s">
        <v>103</v>
      </c>
      <c r="F313" s="242"/>
      <c r="G313" s="243"/>
      <c r="H313" s="243"/>
      <c r="I313" s="243"/>
      <c r="J313" s="244"/>
      <c r="K313" s="167"/>
    </row>
    <row r="314" spans="1:11" s="47" customFormat="1" ht="30.75" customHeight="1" x14ac:dyDescent="0.25">
      <c r="A314" s="168"/>
      <c r="B314" s="169" t="s">
        <v>21</v>
      </c>
      <c r="C314" s="170"/>
      <c r="D314" s="170"/>
      <c r="E314" s="169"/>
      <c r="F314" s="171"/>
      <c r="G314" s="172"/>
      <c r="H314" s="172"/>
      <c r="I314" s="172"/>
      <c r="J314" s="172"/>
      <c r="K314" s="173"/>
    </row>
    <row r="315" spans="1:11" s="47" customFormat="1" ht="20.25" customHeight="1" x14ac:dyDescent="0.25">
      <c r="A315" s="168" t="s">
        <v>1</v>
      </c>
      <c r="B315" s="241" t="s">
        <v>95</v>
      </c>
      <c r="C315" s="241"/>
      <c r="D315" s="241"/>
      <c r="E315" s="241"/>
      <c r="F315" s="241"/>
      <c r="G315" s="241"/>
      <c r="H315" s="241"/>
      <c r="I315" s="241"/>
      <c r="J315" s="241"/>
      <c r="K315" s="173"/>
    </row>
    <row r="316" spans="1:11" s="47" customFormat="1" ht="20.25" x14ac:dyDescent="0.3">
      <c r="A316" s="168" t="s">
        <v>3</v>
      </c>
      <c r="B316" s="241" t="s">
        <v>147</v>
      </c>
      <c r="C316" s="241"/>
      <c r="D316" s="241"/>
      <c r="E316" s="241"/>
      <c r="F316" s="241"/>
      <c r="G316" s="241"/>
      <c r="H316" s="241"/>
      <c r="I316" s="241"/>
      <c r="J316" s="241"/>
      <c r="K316" s="174"/>
    </row>
    <row r="317" spans="1:11" s="48" customFormat="1" ht="44.25" customHeight="1" x14ac:dyDescent="0.3">
      <c r="A317" s="168" t="s">
        <v>4</v>
      </c>
      <c r="B317" s="241" t="s">
        <v>344</v>
      </c>
      <c r="C317" s="241"/>
      <c r="D317" s="241"/>
      <c r="E317" s="241"/>
      <c r="F317" s="241"/>
      <c r="G317" s="241"/>
      <c r="H317" s="241"/>
      <c r="I317" s="241"/>
      <c r="J317" s="241"/>
      <c r="K317" s="174"/>
    </row>
    <row r="318" spans="1:11" s="48" customFormat="1" ht="28.5" customHeight="1" x14ac:dyDescent="0.3">
      <c r="A318" s="168" t="s">
        <v>6</v>
      </c>
      <c r="B318" s="253" t="s">
        <v>83</v>
      </c>
      <c r="C318" s="253"/>
      <c r="D318" s="253"/>
      <c r="E318" s="253"/>
      <c r="F318" s="253"/>
      <c r="G318" s="253"/>
      <c r="H318" s="253"/>
      <c r="I318" s="253"/>
      <c r="J318" s="175"/>
      <c r="K318" s="173"/>
    </row>
    <row r="319" spans="1:11" s="47" customFormat="1" ht="20.25" customHeight="1" x14ac:dyDescent="0.25">
      <c r="A319" s="168" t="s">
        <v>7</v>
      </c>
      <c r="B319" s="241" t="s">
        <v>25</v>
      </c>
      <c r="C319" s="241"/>
      <c r="D319" s="241"/>
      <c r="E319" s="241"/>
      <c r="F319" s="241"/>
      <c r="G319" s="241"/>
      <c r="H319" s="241"/>
      <c r="I319" s="241"/>
      <c r="J319" s="175"/>
      <c r="K319" s="173"/>
    </row>
    <row r="320" spans="1:11" s="47" customFormat="1" ht="31.5" customHeight="1" x14ac:dyDescent="0.25">
      <c r="A320" s="168" t="s">
        <v>33</v>
      </c>
      <c r="B320" s="241" t="s">
        <v>31</v>
      </c>
      <c r="C320" s="241"/>
      <c r="D320" s="241"/>
      <c r="E320" s="241"/>
      <c r="F320" s="241"/>
      <c r="G320" s="241"/>
      <c r="H320" s="241"/>
      <c r="I320" s="241"/>
      <c r="J320" s="175"/>
      <c r="K320" s="173"/>
    </row>
    <row r="321" spans="1:11" s="47" customFormat="1" ht="28.5" customHeight="1" x14ac:dyDescent="0.3">
      <c r="A321" s="65"/>
      <c r="B321" s="81"/>
      <c r="C321" s="114"/>
      <c r="D321" s="82"/>
      <c r="E321" s="81"/>
      <c r="F321" s="176"/>
      <c r="G321" s="119"/>
      <c r="H321" s="119"/>
      <c r="I321" s="119"/>
      <c r="J321" s="119"/>
      <c r="K321" s="31"/>
    </row>
    <row r="322" spans="1:11" ht="21.75" customHeight="1" x14ac:dyDescent="0.25">
      <c r="A322" s="177"/>
      <c r="B322" s="252" t="s">
        <v>69</v>
      </c>
      <c r="C322" s="252"/>
      <c r="D322" s="252"/>
      <c r="E322" s="252"/>
      <c r="F322" s="252"/>
      <c r="G322" s="252"/>
      <c r="H322" s="252"/>
      <c r="I322" s="252"/>
      <c r="J322" s="252"/>
      <c r="K322" s="252"/>
    </row>
    <row r="323" spans="1:11" ht="21.75" customHeight="1" x14ac:dyDescent="0.25">
      <c r="A323" s="177"/>
      <c r="B323" s="252" t="s">
        <v>70</v>
      </c>
      <c r="C323" s="252"/>
      <c r="D323" s="252"/>
      <c r="E323" s="252"/>
      <c r="F323" s="252"/>
      <c r="G323" s="252"/>
      <c r="H323" s="252"/>
      <c r="I323" s="252"/>
      <c r="J323" s="252"/>
      <c r="K323" s="252"/>
    </row>
    <row r="324" spans="1:11" ht="21.75" customHeight="1" x14ac:dyDescent="0.25">
      <c r="A324" s="177"/>
      <c r="B324" s="252" t="s">
        <v>343</v>
      </c>
      <c r="C324" s="252"/>
      <c r="D324" s="252"/>
      <c r="E324" s="252"/>
      <c r="F324" s="252"/>
      <c r="G324" s="252"/>
      <c r="H324" s="252"/>
      <c r="I324" s="252"/>
      <c r="J324" s="252"/>
      <c r="K324" s="252"/>
    </row>
    <row r="325" spans="1:11" ht="21.75" customHeight="1" x14ac:dyDescent="0.25">
      <c r="A325" s="177"/>
      <c r="B325" s="181" t="s">
        <v>89</v>
      </c>
      <c r="C325" s="182"/>
      <c r="D325" s="182"/>
      <c r="E325" s="183"/>
      <c r="F325" s="184"/>
      <c r="G325" s="185"/>
      <c r="H325" s="185"/>
      <c r="I325" s="185"/>
      <c r="J325" s="185"/>
      <c r="K325" s="186"/>
    </row>
    <row r="326" spans="1:11" ht="39" customHeight="1" x14ac:dyDescent="0.25">
      <c r="A326" s="177"/>
      <c r="B326" s="252" t="s">
        <v>92</v>
      </c>
      <c r="C326" s="252"/>
      <c r="D326" s="252"/>
      <c r="E326" s="252"/>
      <c r="F326" s="252"/>
      <c r="G326" s="252"/>
      <c r="H326" s="252"/>
      <c r="I326" s="252"/>
      <c r="J326" s="252"/>
      <c r="K326" s="252"/>
    </row>
    <row r="327" spans="1:11" ht="21.75" customHeight="1" x14ac:dyDescent="0.25">
      <c r="A327" s="177"/>
      <c r="B327" s="187" t="s">
        <v>66</v>
      </c>
      <c r="C327" s="182"/>
      <c r="D327" s="182"/>
      <c r="E327" s="184"/>
      <c r="F327" s="184"/>
      <c r="G327" s="188"/>
      <c r="H327" s="188"/>
      <c r="I327" s="188"/>
      <c r="J327" s="189"/>
      <c r="K327" s="190"/>
    </row>
    <row r="328" spans="1:11" ht="21.75" customHeight="1" x14ac:dyDescent="0.25">
      <c r="A328" s="177"/>
      <c r="B328" s="254" t="s">
        <v>68</v>
      </c>
      <c r="C328" s="254"/>
      <c r="D328" s="254"/>
      <c r="E328" s="254"/>
      <c r="F328" s="254"/>
      <c r="G328" s="254"/>
      <c r="H328" s="254"/>
      <c r="I328" s="254"/>
      <c r="J328" s="188"/>
      <c r="K328" s="191"/>
    </row>
    <row r="329" spans="1:11" ht="21.75" customHeight="1" x14ac:dyDescent="0.25">
      <c r="A329" s="177"/>
      <c r="B329" s="192"/>
      <c r="C329" s="193"/>
      <c r="D329" s="193"/>
      <c r="E329" s="192"/>
      <c r="F329" s="194"/>
      <c r="G329" s="195"/>
      <c r="H329" s="195"/>
      <c r="I329" s="195"/>
      <c r="J329" s="196"/>
      <c r="K329" s="190"/>
    </row>
    <row r="330" spans="1:11" ht="23.25" customHeight="1" x14ac:dyDescent="0.25">
      <c r="A330" s="177"/>
      <c r="B330" s="197" t="s">
        <v>16</v>
      </c>
      <c r="C330" s="198" t="s">
        <v>91</v>
      </c>
      <c r="D330" s="198"/>
      <c r="E330" s="199"/>
      <c r="F330" s="199"/>
      <c r="G330" s="196"/>
      <c r="H330" s="196"/>
      <c r="I330" s="196"/>
      <c r="J330" s="196"/>
      <c r="K330" s="200"/>
    </row>
    <row r="331" spans="1:11" ht="22.5" customHeight="1" x14ac:dyDescent="0.25">
      <c r="A331" s="62"/>
      <c r="B331" s="192"/>
      <c r="C331" s="193"/>
      <c r="D331" s="193"/>
      <c r="E331" s="192"/>
      <c r="F331" s="194"/>
      <c r="G331" s="195"/>
      <c r="H331" s="195"/>
      <c r="I331" s="195"/>
      <c r="J331" s="196"/>
      <c r="K331" s="190"/>
    </row>
    <row r="332" spans="1:11" ht="23.25" customHeight="1" x14ac:dyDescent="0.4">
      <c r="A332" s="61"/>
      <c r="B332" s="117"/>
      <c r="D332" s="57"/>
      <c r="E332" s="39"/>
      <c r="F332" s="39"/>
      <c r="G332" s="120"/>
      <c r="H332" s="120"/>
      <c r="I332" s="120"/>
    </row>
    <row r="333" spans="1:11" ht="26.25" x14ac:dyDescent="0.4">
      <c r="B333" s="222"/>
      <c r="C333" s="222"/>
      <c r="D333" s="222"/>
      <c r="E333" s="222"/>
      <c r="F333" s="222"/>
      <c r="G333" s="222"/>
      <c r="H333" s="222"/>
      <c r="I333" s="222"/>
    </row>
    <row r="334" spans="1:11" ht="21.75" customHeight="1" x14ac:dyDescent="0.4"/>
  </sheetData>
  <mergeCells count="34">
    <mergeCell ref="F310:J310"/>
    <mergeCell ref="B333:I333"/>
    <mergeCell ref="B317:J317"/>
    <mergeCell ref="B319:I319"/>
    <mergeCell ref="B320:I320"/>
    <mergeCell ref="B323:K323"/>
    <mergeCell ref="B324:K324"/>
    <mergeCell ref="F313:J313"/>
    <mergeCell ref="B318:I318"/>
    <mergeCell ref="B322:K322"/>
    <mergeCell ref="B326:K326"/>
    <mergeCell ref="B328:I328"/>
    <mergeCell ref="B316:J316"/>
    <mergeCell ref="F305:J305"/>
    <mergeCell ref="F306:J306"/>
    <mergeCell ref="F307:J307"/>
    <mergeCell ref="F308:J308"/>
    <mergeCell ref="F309:J309"/>
    <mergeCell ref="K1:K3"/>
    <mergeCell ref="D1:J1"/>
    <mergeCell ref="A301:J301"/>
    <mergeCell ref="A300:J300"/>
    <mergeCell ref="B315:J315"/>
    <mergeCell ref="F311:J311"/>
    <mergeCell ref="F312:J312"/>
    <mergeCell ref="A2:A3"/>
    <mergeCell ref="B2:B3"/>
    <mergeCell ref="C2:C3"/>
    <mergeCell ref="D2:D3"/>
    <mergeCell ref="E2:G2"/>
    <mergeCell ref="H2:J2"/>
    <mergeCell ref="F302:J302"/>
    <mergeCell ref="F303:J303"/>
    <mergeCell ref="F304:J304"/>
  </mergeCells>
  <phoneticPr fontId="15" type="noConversion"/>
  <pageMargins left="0.41" right="0.3" top="0.24" bottom="0.34" header="0.21" footer="0.3"/>
  <pageSetup paperSize="9" scale="50" fitToHeight="0" orientation="portrait" r:id="rId1"/>
  <headerFooter alignWithMargins="0"/>
  <ignoredErrors>
    <ignoredError sqref="A6 A76 A153 A230 A238 A265 A302:A313 A315:A320 F304" numberStoredAsText="1"/>
    <ignoredError sqref="A179:A189 A222:A229 A166:A177 A191:A202 A232:A233 A272:A287 A89:A98 A290:A294 A296:A297 A121:A127 A9:A14 A25:A44 A56:A65 A67:A75 A79:A87 A46:A54 A146:A152 A156:A164 A235:A237 A267:A270 A240:A245 A247:A252 A254:A257 A259:A264 A129:A144 A16:A23 A100:A119 A204:A213 A214 A215:A220" twoDigitTextYear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44"/>
  <sheetViews>
    <sheetView zoomScale="59" zoomScaleNormal="59" workbookViewId="0">
      <selection activeCell="E10" sqref="E10"/>
    </sheetView>
  </sheetViews>
  <sheetFormatPr defaultRowHeight="15" x14ac:dyDescent="0.2"/>
  <cols>
    <col min="1" max="1" width="6.7109375" style="6" customWidth="1"/>
    <col min="2" max="2" width="89.28515625" style="6" customWidth="1"/>
    <col min="3" max="3" width="10" style="6" customWidth="1"/>
    <col min="4" max="4" width="27.140625" style="6" customWidth="1"/>
    <col min="5" max="5" width="24.5703125" style="6" customWidth="1"/>
    <col min="6" max="6" width="26" style="6" customWidth="1"/>
    <col min="7" max="7" width="24.42578125" style="6" customWidth="1"/>
    <col min="8" max="8" width="25.140625" style="6" customWidth="1"/>
    <col min="9" max="9" width="21.7109375" style="6" customWidth="1"/>
    <col min="10" max="10" width="22" style="6" customWidth="1"/>
    <col min="11" max="16384" width="9.140625" style="6"/>
  </cols>
  <sheetData>
    <row r="1" spans="1:10" ht="79.5" customHeight="1" x14ac:dyDescent="0.2">
      <c r="A1" s="258" t="s">
        <v>61</v>
      </c>
      <c r="B1" s="258"/>
      <c r="C1" s="258"/>
      <c r="D1" s="258"/>
      <c r="E1" s="258"/>
      <c r="F1" s="258"/>
      <c r="G1" s="258"/>
      <c r="H1" s="258"/>
      <c r="I1" s="258"/>
      <c r="J1" s="258"/>
    </row>
    <row r="2" spans="1:10" ht="21.75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ht="27.75" customHeight="1" x14ac:dyDescent="0.2">
      <c r="A3" s="1" t="s">
        <v>15</v>
      </c>
      <c r="B3" s="7"/>
      <c r="C3" s="7"/>
      <c r="D3" s="7"/>
      <c r="E3" s="7"/>
      <c r="F3" s="7"/>
      <c r="G3" s="7"/>
      <c r="H3" s="7"/>
      <c r="I3" s="7"/>
      <c r="J3" s="7"/>
    </row>
    <row r="4" spans="1:10" ht="84" customHeight="1" x14ac:dyDescent="0.2">
      <c r="A4" s="259" t="s">
        <v>0</v>
      </c>
      <c r="B4" s="262" t="s">
        <v>13</v>
      </c>
      <c r="C4" s="265" t="s">
        <v>58</v>
      </c>
      <c r="D4" s="266"/>
      <c r="E4" s="271" t="s">
        <v>17</v>
      </c>
      <c r="F4" s="272"/>
      <c r="G4" s="272"/>
      <c r="H4" s="272"/>
      <c r="I4" s="272"/>
      <c r="J4" s="273"/>
    </row>
    <row r="5" spans="1:10" ht="56.25" customHeight="1" x14ac:dyDescent="0.2">
      <c r="A5" s="260"/>
      <c r="B5" s="263"/>
      <c r="C5" s="267"/>
      <c r="D5" s="268"/>
      <c r="E5" s="274" t="s">
        <v>45</v>
      </c>
      <c r="F5" s="275"/>
      <c r="G5" s="276"/>
      <c r="H5" s="274" t="s">
        <v>48</v>
      </c>
      <c r="I5" s="275"/>
      <c r="J5" s="276"/>
    </row>
    <row r="6" spans="1:10" ht="40.5" customHeight="1" x14ac:dyDescent="0.2">
      <c r="A6" s="261"/>
      <c r="B6" s="264"/>
      <c r="C6" s="269"/>
      <c r="D6" s="270"/>
      <c r="E6" s="17" t="s">
        <v>46</v>
      </c>
      <c r="F6" s="16" t="s">
        <v>18</v>
      </c>
      <c r="G6" s="16" t="s">
        <v>47</v>
      </c>
      <c r="H6" s="17" t="s">
        <v>46</v>
      </c>
      <c r="I6" s="16" t="s">
        <v>18</v>
      </c>
      <c r="J6" s="16" t="s">
        <v>47</v>
      </c>
    </row>
    <row r="7" spans="1:10" ht="42" customHeight="1" x14ac:dyDescent="0.2">
      <c r="A7" s="34">
        <v>1</v>
      </c>
      <c r="B7" s="30" t="s">
        <v>49</v>
      </c>
      <c r="C7" s="277" t="s">
        <v>62</v>
      </c>
      <c r="D7" s="278"/>
      <c r="E7" s="16"/>
      <c r="F7" s="17"/>
      <c r="G7" s="17"/>
      <c r="H7" s="17"/>
      <c r="I7" s="19"/>
      <c r="J7" s="18"/>
    </row>
    <row r="8" spans="1:10" ht="42.75" customHeight="1" x14ac:dyDescent="0.2">
      <c r="A8" s="34" t="s">
        <v>71</v>
      </c>
      <c r="B8" s="30" t="s">
        <v>51</v>
      </c>
      <c r="C8" s="277" t="s">
        <v>63</v>
      </c>
      <c r="D8" s="278"/>
      <c r="E8" s="16"/>
      <c r="F8" s="17"/>
      <c r="G8" s="17"/>
      <c r="H8" s="17"/>
      <c r="I8" s="19"/>
      <c r="J8" s="18"/>
    </row>
    <row r="9" spans="1:10" ht="43.5" customHeight="1" x14ac:dyDescent="0.2">
      <c r="A9" s="34">
        <v>2</v>
      </c>
      <c r="B9" s="30" t="s">
        <v>50</v>
      </c>
      <c r="C9" s="277" t="s">
        <v>63</v>
      </c>
      <c r="D9" s="278"/>
      <c r="E9" s="16"/>
      <c r="F9" s="17"/>
      <c r="G9" s="17"/>
      <c r="H9" s="17"/>
      <c r="I9" s="19"/>
      <c r="J9" s="18"/>
    </row>
    <row r="10" spans="1:10" ht="41.25" customHeight="1" x14ac:dyDescent="0.2">
      <c r="A10" s="34">
        <v>3</v>
      </c>
      <c r="B10" s="30" t="s">
        <v>59</v>
      </c>
      <c r="C10" s="277" t="s">
        <v>72</v>
      </c>
      <c r="D10" s="278"/>
      <c r="E10" s="3"/>
      <c r="F10" s="4"/>
      <c r="G10" s="4"/>
      <c r="H10" s="4"/>
      <c r="I10" s="8"/>
      <c r="J10" s="9"/>
    </row>
    <row r="11" spans="1:10" ht="41.25" customHeight="1" x14ac:dyDescent="0.2">
      <c r="A11" s="34" t="s">
        <v>26</v>
      </c>
      <c r="B11" s="30" t="s">
        <v>52</v>
      </c>
      <c r="C11" s="277" t="s">
        <v>72</v>
      </c>
      <c r="D11" s="278"/>
      <c r="E11" s="3"/>
      <c r="F11" s="4"/>
      <c r="G11" s="4"/>
      <c r="H11" s="4"/>
      <c r="I11" s="8"/>
      <c r="J11" s="9"/>
    </row>
    <row r="12" spans="1:10" s="2" customFormat="1" ht="41.25" customHeight="1" x14ac:dyDescent="0.25">
      <c r="A12" s="10"/>
      <c r="B12" s="20" t="s">
        <v>60</v>
      </c>
      <c r="C12" s="277"/>
      <c r="D12" s="278"/>
      <c r="E12" s="11"/>
      <c r="F12" s="11"/>
      <c r="G12" s="11"/>
      <c r="H12" s="11"/>
      <c r="I12" s="11"/>
      <c r="J12" s="11"/>
    </row>
    <row r="13" spans="1:10" s="5" customFormat="1" ht="41.25" customHeight="1" x14ac:dyDescent="0.25">
      <c r="A13" s="12"/>
      <c r="B13" s="21" t="s">
        <v>12</v>
      </c>
      <c r="C13" s="277"/>
      <c r="D13" s="278"/>
      <c r="E13" s="279"/>
      <c r="F13" s="280"/>
      <c r="G13" s="280"/>
      <c r="H13" s="280"/>
      <c r="I13" s="280"/>
      <c r="J13" s="281"/>
    </row>
    <row r="14" spans="1:10" s="5" customFormat="1" ht="26.25" customHeight="1" x14ac:dyDescent="0.35">
      <c r="A14" s="282" t="s">
        <v>28</v>
      </c>
      <c r="B14" s="283"/>
      <c r="C14" s="283"/>
      <c r="D14" s="283"/>
      <c r="E14" s="283"/>
      <c r="F14" s="283"/>
      <c r="G14" s="283"/>
      <c r="H14" s="283"/>
      <c r="I14" s="283"/>
      <c r="J14" s="283"/>
    </row>
    <row r="15" spans="1:10" ht="30.75" customHeight="1" x14ac:dyDescent="0.2">
      <c r="A15" s="13"/>
      <c r="B15" s="14"/>
      <c r="C15" s="14"/>
      <c r="D15" s="14"/>
      <c r="E15" s="14"/>
      <c r="F15" s="14"/>
      <c r="G15" s="14"/>
      <c r="H15" s="14"/>
      <c r="I15" s="14"/>
      <c r="J15" s="14"/>
    </row>
    <row r="16" spans="1:10" ht="42" customHeight="1" x14ac:dyDescent="0.2">
      <c r="A16" s="22" t="s">
        <v>1</v>
      </c>
      <c r="B16" s="23" t="s">
        <v>14</v>
      </c>
      <c r="C16" s="284" t="s">
        <v>2</v>
      </c>
      <c r="D16" s="285"/>
      <c r="E16" s="286" t="s">
        <v>19</v>
      </c>
      <c r="F16" s="287"/>
      <c r="G16" s="287"/>
      <c r="H16" s="287"/>
      <c r="I16" s="287"/>
      <c r="J16" s="288"/>
    </row>
    <row r="17" spans="1:10" ht="48" customHeight="1" x14ac:dyDescent="0.2">
      <c r="A17" s="22" t="s">
        <v>3</v>
      </c>
      <c r="B17" s="23" t="s">
        <v>22</v>
      </c>
      <c r="C17" s="284" t="s">
        <v>2</v>
      </c>
      <c r="D17" s="289"/>
      <c r="E17" s="290"/>
      <c r="F17" s="291"/>
      <c r="G17" s="291"/>
      <c r="H17" s="291"/>
      <c r="I17" s="291"/>
      <c r="J17" s="292"/>
    </row>
    <row r="18" spans="1:10" ht="42" customHeight="1" x14ac:dyDescent="0.2">
      <c r="A18" s="22" t="s">
        <v>4</v>
      </c>
      <c r="B18" s="23" t="s">
        <v>32</v>
      </c>
      <c r="C18" s="284" t="s">
        <v>5</v>
      </c>
      <c r="D18" s="289"/>
      <c r="E18" s="290"/>
      <c r="F18" s="291"/>
      <c r="G18" s="291"/>
      <c r="H18" s="291"/>
      <c r="I18" s="291"/>
      <c r="J18" s="292"/>
    </row>
    <row r="19" spans="1:10" ht="42" customHeight="1" x14ac:dyDescent="0.2">
      <c r="A19" s="22" t="s">
        <v>4</v>
      </c>
      <c r="B19" s="23" t="s">
        <v>10</v>
      </c>
      <c r="C19" s="284" t="s">
        <v>11</v>
      </c>
      <c r="D19" s="289"/>
      <c r="E19" s="290" t="s">
        <v>23</v>
      </c>
      <c r="F19" s="291"/>
      <c r="G19" s="291"/>
      <c r="H19" s="291"/>
      <c r="I19" s="291"/>
      <c r="J19" s="292"/>
    </row>
    <row r="20" spans="1:10" ht="42" customHeight="1" x14ac:dyDescent="0.2">
      <c r="A20" s="22" t="s">
        <v>6</v>
      </c>
      <c r="B20" s="23" t="s">
        <v>8</v>
      </c>
      <c r="C20" s="284" t="s">
        <v>5</v>
      </c>
      <c r="D20" s="289"/>
      <c r="E20" s="290"/>
      <c r="F20" s="291"/>
      <c r="G20" s="291"/>
      <c r="H20" s="291"/>
      <c r="I20" s="291"/>
      <c r="J20" s="292"/>
    </row>
    <row r="21" spans="1:10" ht="42" customHeight="1" x14ac:dyDescent="0.2">
      <c r="A21" s="22" t="s">
        <v>7</v>
      </c>
      <c r="B21" s="23" t="s">
        <v>9</v>
      </c>
      <c r="C21" s="284" t="s">
        <v>2</v>
      </c>
      <c r="D21" s="289"/>
      <c r="E21" s="290"/>
      <c r="F21" s="291"/>
      <c r="G21" s="291"/>
      <c r="H21" s="291"/>
      <c r="I21" s="291"/>
      <c r="J21" s="292"/>
    </row>
    <row r="22" spans="1:10" ht="42" customHeight="1" x14ac:dyDescent="0.2">
      <c r="A22" s="22" t="s">
        <v>33</v>
      </c>
      <c r="B22" s="23" t="s">
        <v>35</v>
      </c>
      <c r="C22" s="284" t="s">
        <v>36</v>
      </c>
      <c r="D22" s="289"/>
      <c r="E22" s="290"/>
      <c r="F22" s="291"/>
      <c r="G22" s="291"/>
      <c r="H22" s="291"/>
      <c r="I22" s="291"/>
      <c r="J22" s="292"/>
    </row>
    <row r="23" spans="1:10" ht="42" customHeight="1" x14ac:dyDescent="0.2">
      <c r="A23" s="22" t="s">
        <v>34</v>
      </c>
      <c r="B23" s="23" t="s">
        <v>37</v>
      </c>
      <c r="C23" s="284" t="s">
        <v>38</v>
      </c>
      <c r="D23" s="289"/>
      <c r="E23" s="290"/>
      <c r="F23" s="291"/>
      <c r="G23" s="291"/>
      <c r="H23" s="291"/>
      <c r="I23" s="291"/>
      <c r="J23" s="292"/>
    </row>
    <row r="24" spans="1:10" ht="42" customHeight="1" x14ac:dyDescent="0.2">
      <c r="A24" s="22" t="s">
        <v>39</v>
      </c>
      <c r="B24" s="23" t="s">
        <v>40</v>
      </c>
      <c r="C24" s="284" t="s">
        <v>41</v>
      </c>
      <c r="D24" s="289"/>
      <c r="E24" s="290"/>
      <c r="F24" s="291"/>
      <c r="G24" s="291"/>
      <c r="H24" s="291"/>
      <c r="I24" s="291"/>
      <c r="J24" s="292"/>
    </row>
    <row r="25" spans="1:10" ht="42" customHeight="1" x14ac:dyDescent="0.2">
      <c r="A25" s="22" t="s">
        <v>42</v>
      </c>
      <c r="B25" s="23" t="s">
        <v>43</v>
      </c>
      <c r="C25" s="284"/>
      <c r="D25" s="289"/>
      <c r="E25" s="290"/>
      <c r="F25" s="291"/>
      <c r="G25" s="291"/>
      <c r="H25" s="291"/>
      <c r="I25" s="291"/>
      <c r="J25" s="292"/>
    </row>
    <row r="26" spans="1:10" ht="42" customHeight="1" x14ac:dyDescent="0.2">
      <c r="A26" s="25"/>
      <c r="B26" s="26" t="s">
        <v>21</v>
      </c>
      <c r="C26" s="26"/>
      <c r="D26" s="27"/>
      <c r="E26" s="28"/>
      <c r="F26" s="29"/>
      <c r="G26" s="29"/>
      <c r="H26" s="29"/>
      <c r="I26" s="29"/>
      <c r="J26" s="29"/>
    </row>
    <row r="27" spans="1:10" ht="42" customHeight="1" x14ac:dyDescent="0.2">
      <c r="A27" s="25" t="s">
        <v>53</v>
      </c>
      <c r="B27" s="294" t="s">
        <v>54</v>
      </c>
      <c r="C27" s="294"/>
      <c r="D27" s="294"/>
      <c r="E27" s="294"/>
      <c r="F27" s="294"/>
      <c r="G27" s="294"/>
      <c r="H27" s="294"/>
      <c r="I27" s="294"/>
      <c r="J27" s="294"/>
    </row>
    <row r="28" spans="1:10" ht="59.25" customHeight="1" x14ac:dyDescent="0.2">
      <c r="A28" s="33" t="s">
        <v>20</v>
      </c>
      <c r="B28" s="293" t="s">
        <v>55</v>
      </c>
      <c r="C28" s="293"/>
      <c r="D28" s="293"/>
      <c r="E28" s="293"/>
      <c r="F28" s="293"/>
      <c r="G28" s="293"/>
      <c r="H28" s="293"/>
      <c r="I28" s="293"/>
      <c r="J28" s="293"/>
    </row>
    <row r="29" spans="1:10" s="31" customFormat="1" ht="27" customHeight="1" x14ac:dyDescent="0.25">
      <c r="A29" s="33" t="s">
        <v>24</v>
      </c>
      <c r="B29" s="295" t="s">
        <v>29</v>
      </c>
      <c r="C29" s="295"/>
      <c r="D29" s="295"/>
      <c r="E29" s="295"/>
      <c r="F29" s="295"/>
      <c r="G29" s="295"/>
      <c r="H29" s="295"/>
      <c r="I29" s="295"/>
      <c r="J29" s="35"/>
    </row>
    <row r="30" spans="1:10" s="31" customFormat="1" ht="27.75" customHeight="1" x14ac:dyDescent="0.25">
      <c r="A30" s="33" t="s">
        <v>26</v>
      </c>
      <c r="B30" s="293" t="s">
        <v>25</v>
      </c>
      <c r="C30" s="293"/>
      <c r="D30" s="293"/>
      <c r="E30" s="293"/>
      <c r="F30" s="293"/>
      <c r="G30" s="293"/>
      <c r="H30" s="293"/>
      <c r="I30" s="293"/>
      <c r="J30" s="35"/>
    </row>
    <row r="31" spans="1:10" s="31" customFormat="1" ht="39" customHeight="1" x14ac:dyDescent="0.25">
      <c r="A31" s="33" t="s">
        <v>27</v>
      </c>
      <c r="B31" s="293" t="s">
        <v>31</v>
      </c>
      <c r="C31" s="293"/>
      <c r="D31" s="293"/>
      <c r="E31" s="293"/>
      <c r="F31" s="293"/>
      <c r="G31" s="293"/>
      <c r="H31" s="293"/>
      <c r="I31" s="293"/>
      <c r="J31" s="35"/>
    </row>
    <row r="32" spans="1:10" s="31" customFormat="1" ht="30.75" customHeight="1" x14ac:dyDescent="0.25">
      <c r="A32" s="33" t="s">
        <v>44</v>
      </c>
      <c r="B32" s="293" t="s">
        <v>30</v>
      </c>
      <c r="C32" s="293"/>
      <c r="D32" s="293"/>
      <c r="E32" s="293"/>
      <c r="F32" s="293"/>
      <c r="G32" s="293"/>
      <c r="H32" s="293"/>
      <c r="I32" s="293"/>
      <c r="J32" s="36"/>
    </row>
    <row r="33" spans="1:11" s="31" customFormat="1" ht="40.5" customHeight="1" x14ac:dyDescent="0.25">
      <c r="A33" s="33" t="s">
        <v>56</v>
      </c>
      <c r="B33" s="293" t="s">
        <v>57</v>
      </c>
      <c r="C33" s="293"/>
      <c r="D33" s="293"/>
      <c r="E33" s="293"/>
      <c r="F33" s="293"/>
      <c r="G33" s="293"/>
      <c r="H33" s="293"/>
      <c r="I33" s="293"/>
      <c r="J33" s="36"/>
    </row>
    <row r="34" spans="1:11" s="31" customFormat="1" ht="20.25" customHeight="1" x14ac:dyDescent="0.25">
      <c r="A34" s="33"/>
      <c r="B34" s="36"/>
      <c r="C34" s="36"/>
      <c r="D34" s="36"/>
      <c r="E34" s="36"/>
      <c r="F34" s="36"/>
      <c r="G34" s="36"/>
      <c r="H34" s="36"/>
      <c r="I34" s="36"/>
      <c r="J34" s="36"/>
    </row>
    <row r="35" spans="1:11" ht="23.25" customHeight="1" x14ac:dyDescent="0.25">
      <c r="A35" s="33"/>
      <c r="B35" s="255" t="s">
        <v>69</v>
      </c>
      <c r="C35" s="255"/>
      <c r="D35" s="255"/>
      <c r="E35" s="255"/>
      <c r="F35" s="255"/>
      <c r="G35" s="255"/>
      <c r="H35" s="255"/>
      <c r="I35" s="255"/>
      <c r="J35" s="255"/>
      <c r="K35" s="255"/>
    </row>
    <row r="36" spans="1:11" ht="22.5" customHeight="1" x14ac:dyDescent="0.25">
      <c r="A36" s="33"/>
      <c r="B36" s="255" t="s">
        <v>70</v>
      </c>
      <c r="C36" s="255"/>
      <c r="D36" s="255"/>
      <c r="E36" s="255"/>
      <c r="F36" s="255"/>
      <c r="G36" s="255"/>
      <c r="H36" s="255"/>
      <c r="I36" s="255"/>
      <c r="J36" s="255"/>
      <c r="K36" s="255"/>
    </row>
    <row r="37" spans="1:11" ht="23.25" customHeight="1" x14ac:dyDescent="0.25">
      <c r="A37" s="33"/>
      <c r="B37" s="255" t="s">
        <v>64</v>
      </c>
      <c r="C37" s="255"/>
      <c r="D37" s="255"/>
      <c r="E37" s="255"/>
      <c r="F37" s="255"/>
      <c r="G37" s="255"/>
      <c r="H37" s="255"/>
      <c r="I37" s="255"/>
      <c r="J37" s="255"/>
      <c r="K37" s="255"/>
    </row>
    <row r="38" spans="1:11" ht="20.25" x14ac:dyDescent="0.3">
      <c r="A38" s="32"/>
      <c r="B38" s="255" t="s">
        <v>65</v>
      </c>
      <c r="C38" s="256"/>
      <c r="D38" s="256"/>
      <c r="E38" s="256"/>
      <c r="F38" s="256"/>
      <c r="G38" s="256"/>
      <c r="H38" s="256"/>
      <c r="I38" s="256"/>
      <c r="J38" s="256"/>
      <c r="K38" s="256"/>
    </row>
    <row r="39" spans="1:11" ht="21.75" customHeight="1" x14ac:dyDescent="0.25">
      <c r="B39" s="38" t="s">
        <v>66</v>
      </c>
      <c r="C39" s="38"/>
      <c r="D39" s="38"/>
      <c r="E39" s="38"/>
      <c r="F39" s="38"/>
      <c r="G39" s="38"/>
      <c r="H39" s="38"/>
      <c r="I39" s="38"/>
    </row>
    <row r="40" spans="1:11" ht="21.75" customHeight="1" x14ac:dyDescent="0.25">
      <c r="B40" s="257" t="s">
        <v>68</v>
      </c>
      <c r="C40" s="257"/>
      <c r="D40" s="257"/>
      <c r="E40" s="257"/>
      <c r="F40" s="257"/>
      <c r="G40" s="257"/>
      <c r="H40" s="257"/>
      <c r="I40" s="257"/>
      <c r="J40" s="38"/>
      <c r="K40" s="38"/>
    </row>
    <row r="41" spans="1:11" ht="18.75" x14ac:dyDescent="0.3">
      <c r="A41" s="24"/>
      <c r="B41"/>
    </row>
    <row r="42" spans="1:11" ht="21" customHeight="1" x14ac:dyDescent="0.35">
      <c r="B42" s="15" t="s">
        <v>16</v>
      </c>
    </row>
    <row r="43" spans="1:11" ht="15" customHeight="1" x14ac:dyDescent="0.25">
      <c r="B43" s="37" t="s">
        <v>67</v>
      </c>
    </row>
    <row r="44" spans="1:11" ht="15" customHeight="1" x14ac:dyDescent="0.2"/>
  </sheetData>
  <mergeCells count="48">
    <mergeCell ref="B33:I33"/>
    <mergeCell ref="B27:J27"/>
    <mergeCell ref="B28:J28"/>
    <mergeCell ref="B29:I29"/>
    <mergeCell ref="B30:I30"/>
    <mergeCell ref="B31:I31"/>
    <mergeCell ref="B32:I32"/>
    <mergeCell ref="C23:D23"/>
    <mergeCell ref="E23:J23"/>
    <mergeCell ref="C24:D24"/>
    <mergeCell ref="E24:J24"/>
    <mergeCell ref="C25:D25"/>
    <mergeCell ref="E25:J25"/>
    <mergeCell ref="C20:D20"/>
    <mergeCell ref="E20:J20"/>
    <mergeCell ref="C21:D21"/>
    <mergeCell ref="E21:J21"/>
    <mergeCell ref="C22:D22"/>
    <mergeCell ref="E22:J22"/>
    <mergeCell ref="C17:D17"/>
    <mergeCell ref="E17:J17"/>
    <mergeCell ref="C18:D18"/>
    <mergeCell ref="E18:J18"/>
    <mergeCell ref="C19:D19"/>
    <mergeCell ref="E19:J19"/>
    <mergeCell ref="C12:D12"/>
    <mergeCell ref="C13:D13"/>
    <mergeCell ref="E13:J13"/>
    <mergeCell ref="A14:J14"/>
    <mergeCell ref="C16:D16"/>
    <mergeCell ref="E16:J16"/>
    <mergeCell ref="C7:D7"/>
    <mergeCell ref="C9:D9"/>
    <mergeCell ref="C8:D8"/>
    <mergeCell ref="C10:D10"/>
    <mergeCell ref="C11:D11"/>
    <mergeCell ref="A1:J1"/>
    <mergeCell ref="A4:A6"/>
    <mergeCell ref="B4:B6"/>
    <mergeCell ref="C4:D6"/>
    <mergeCell ref="E4:J4"/>
    <mergeCell ref="E5:G5"/>
    <mergeCell ref="H5:J5"/>
    <mergeCell ref="B35:K35"/>
    <mergeCell ref="B36:K36"/>
    <mergeCell ref="B37:K37"/>
    <mergeCell ref="B38:K38"/>
    <mergeCell ref="B40:I40"/>
  </mergeCells>
  <pageMargins left="0.41" right="0.3" top="0.24" bottom="0.34" header="0.21" footer="0.3"/>
  <pageSetup paperSize="9" scale="3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КП</vt:lpstr>
      <vt:lpstr>КП общестриоительные работы</vt:lpstr>
      <vt:lpstr>корп14</vt:lpstr>
      <vt:lpstr>КП!Область_печати</vt:lpstr>
      <vt:lpstr>'КП общестриоительные работы'!Область_печати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stepankovav</dc:creator>
  <cp:lastModifiedBy>user</cp:lastModifiedBy>
  <cp:lastPrinted>2024-05-27T09:36:27Z</cp:lastPrinted>
  <dcterms:created xsi:type="dcterms:W3CDTF">2008-09-18T07:44:43Z</dcterms:created>
  <dcterms:modified xsi:type="dcterms:W3CDTF">2026-10-05T06:28:41Z</dcterms:modified>
</cp:coreProperties>
</file>